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 codeName="{8C4F1C90-05EB-6A55-5F09-09C24B55AC0B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ersonligt\Dropbox\SVHKF\Doc\"/>
    </mc:Choice>
  </mc:AlternateContent>
  <xr:revisionPtr revIDLastSave="0" documentId="8_{3A1AF8AB-9E00-4F58-9BF3-AC429A6326B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Klass 1" sheetId="1" r:id="rId1"/>
    <sheet name="Klass 2" sheetId="2" r:id="rId2"/>
    <sheet name="Klass 3" sheetId="3" r:id="rId3"/>
    <sheet name="Klass 4" sheetId="7" r:id="rId4"/>
    <sheet name="Klasspoäng" sheetId="4" r:id="rId5"/>
    <sheet name="Regler" sheetId="5" r:id="rId6"/>
    <sheet name="Klasstillhörighet 1-2-3-4" sheetId="6" r:id="rId7"/>
  </sheets>
  <definedNames>
    <definedName name="_xlnm.Print_Area" localSheetId="0">'Klass 1'!$A$1:$T$19</definedName>
    <definedName name="_xlnm.Print_Area" localSheetId="1">'Klass 2'!$A$1:$T$24</definedName>
    <definedName name="_xlnm.Print_Area" localSheetId="2">'Klass 3'!$A$1:$T$44</definedName>
    <definedName name="_xlnm.Print_Area" localSheetId="3">'Klass 4'!$A$1:$T$39</definedName>
    <definedName name="_xlnm.Print_Area" localSheetId="4">Klasspoäng!$A$1:$N$32</definedName>
    <definedName name="_xlnm.Print_Area" localSheetId="6">'Klasstillhörighet 1-2-3-4'!$A$1:$D$83</definedName>
    <definedName name="_xlnm.Print_Area" localSheetId="5">Regler!$A$1:$J$45</definedName>
    <definedName name="_xlnm.Print_Titles" localSheetId="6">'Klasstillhörighet 1-2-3-4'!$2:$2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31" i="3" l="1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AM10" i="7"/>
  <c r="AN10" i="7"/>
  <c r="AO10" i="7"/>
  <c r="AP10" i="7"/>
  <c r="AQ10" i="7"/>
  <c r="AR10" i="7"/>
  <c r="AS10" i="7"/>
  <c r="AT10" i="7"/>
  <c r="AU10" i="7"/>
  <c r="AV10" i="7"/>
  <c r="AW10" i="7"/>
  <c r="AX10" i="7"/>
  <c r="AY10" i="7"/>
  <c r="AZ10" i="7"/>
  <c r="BA10" i="7"/>
  <c r="BB10" i="7"/>
  <c r="AM6" i="7"/>
  <c r="AN6" i="7"/>
  <c r="AO6" i="7"/>
  <c r="AP6" i="7"/>
  <c r="AQ6" i="7"/>
  <c r="AR6" i="7"/>
  <c r="AS6" i="7"/>
  <c r="AT6" i="7"/>
  <c r="AU6" i="7"/>
  <c r="AV6" i="7"/>
  <c r="AW6" i="7"/>
  <c r="AX6" i="7"/>
  <c r="AY6" i="7"/>
  <c r="AZ6" i="7"/>
  <c r="BA6" i="7"/>
  <c r="BB6" i="7"/>
  <c r="AM7" i="7"/>
  <c r="AN7" i="7"/>
  <c r="AO7" i="7"/>
  <c r="AP7" i="7"/>
  <c r="AQ7" i="7"/>
  <c r="AR7" i="7"/>
  <c r="AS7" i="7"/>
  <c r="AT7" i="7"/>
  <c r="AU7" i="7"/>
  <c r="AV7" i="7"/>
  <c r="AW7" i="7"/>
  <c r="AX7" i="7"/>
  <c r="AY7" i="7"/>
  <c r="AZ7" i="7"/>
  <c r="BA7" i="7"/>
  <c r="BB7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AM9" i="7"/>
  <c r="AN9" i="7"/>
  <c r="AO9" i="7"/>
  <c r="AP9" i="7"/>
  <c r="AQ9" i="7"/>
  <c r="AR9" i="7"/>
  <c r="AS9" i="7"/>
  <c r="AT9" i="7"/>
  <c r="AU9" i="7"/>
  <c r="AV9" i="7"/>
  <c r="AW9" i="7"/>
  <c r="AX9" i="7"/>
  <c r="AY9" i="7"/>
  <c r="AZ9" i="7"/>
  <c r="BA9" i="7"/>
  <c r="BB9" i="7"/>
  <c r="AM18" i="7"/>
  <c r="AN18" i="7"/>
  <c r="AO18" i="7"/>
  <c r="AP18" i="7"/>
  <c r="AQ18" i="7"/>
  <c r="AR18" i="7"/>
  <c r="AS18" i="7"/>
  <c r="AT18" i="7"/>
  <c r="AU18" i="7"/>
  <c r="AV18" i="7"/>
  <c r="AW18" i="7"/>
  <c r="AX18" i="7"/>
  <c r="AY18" i="7"/>
  <c r="AZ18" i="7"/>
  <c r="BA18" i="7"/>
  <c r="BB18" i="7"/>
  <c r="AM29" i="7"/>
  <c r="AN29" i="7"/>
  <c r="AO29" i="7"/>
  <c r="AP29" i="7"/>
  <c r="AQ29" i="7"/>
  <c r="AR29" i="7"/>
  <c r="AS29" i="7"/>
  <c r="AT29" i="7"/>
  <c r="AU29" i="7"/>
  <c r="AV29" i="7"/>
  <c r="AW29" i="7"/>
  <c r="AX29" i="7"/>
  <c r="AY29" i="7"/>
  <c r="AZ29" i="7"/>
  <c r="BA29" i="7"/>
  <c r="BB29" i="7"/>
  <c r="AM30" i="7"/>
  <c r="AN30" i="7"/>
  <c r="AO30" i="7"/>
  <c r="AP30" i="7"/>
  <c r="AQ30" i="7"/>
  <c r="AR30" i="7"/>
  <c r="AS30" i="7"/>
  <c r="AT30" i="7"/>
  <c r="AU30" i="7"/>
  <c r="AV30" i="7"/>
  <c r="AW30" i="7"/>
  <c r="AX30" i="7"/>
  <c r="AY30" i="7"/>
  <c r="AZ30" i="7"/>
  <c r="BA30" i="7"/>
  <c r="BB30" i="7"/>
  <c r="AM17" i="7"/>
  <c r="AN17" i="7"/>
  <c r="AO17" i="7"/>
  <c r="AP17" i="7"/>
  <c r="AQ17" i="7"/>
  <c r="AR17" i="7"/>
  <c r="AS17" i="7"/>
  <c r="AT17" i="7"/>
  <c r="AU17" i="7"/>
  <c r="AV17" i="7"/>
  <c r="AW17" i="7"/>
  <c r="AX17" i="7"/>
  <c r="AY17" i="7"/>
  <c r="AZ17" i="7"/>
  <c r="BA17" i="7"/>
  <c r="BB17" i="7"/>
  <c r="AM14" i="7"/>
  <c r="AN14" i="7"/>
  <c r="AO14" i="7"/>
  <c r="AP14" i="7"/>
  <c r="AQ14" i="7"/>
  <c r="AR14" i="7"/>
  <c r="AS14" i="7"/>
  <c r="AT14" i="7"/>
  <c r="AU14" i="7"/>
  <c r="AV14" i="7"/>
  <c r="AW14" i="7"/>
  <c r="AX14" i="7"/>
  <c r="AY14" i="7"/>
  <c r="AZ14" i="7"/>
  <c r="BA14" i="7"/>
  <c r="BB14" i="7"/>
  <c r="AM31" i="7"/>
  <c r="AN31" i="7"/>
  <c r="AO31" i="7"/>
  <c r="AP31" i="7"/>
  <c r="AQ31" i="7"/>
  <c r="AR31" i="7"/>
  <c r="AS31" i="7"/>
  <c r="AT31" i="7"/>
  <c r="AU31" i="7"/>
  <c r="AV31" i="7"/>
  <c r="AW31" i="7"/>
  <c r="AX31" i="7"/>
  <c r="AY31" i="7"/>
  <c r="AZ31" i="7"/>
  <c r="BA31" i="7"/>
  <c r="BB31" i="7"/>
  <c r="AM40" i="7"/>
  <c r="AN40" i="7"/>
  <c r="AO40" i="7"/>
  <c r="AP40" i="7"/>
  <c r="AQ40" i="7"/>
  <c r="AR40" i="7"/>
  <c r="AS40" i="7"/>
  <c r="AT40" i="7"/>
  <c r="AU40" i="7"/>
  <c r="AV40" i="7"/>
  <c r="AW40" i="7"/>
  <c r="AX40" i="7"/>
  <c r="AY40" i="7"/>
  <c r="AZ40" i="7"/>
  <c r="BA40" i="7"/>
  <c r="BB40" i="7"/>
  <c r="AM41" i="7"/>
  <c r="AN41" i="7"/>
  <c r="AO41" i="7"/>
  <c r="AP41" i="7"/>
  <c r="AQ41" i="7"/>
  <c r="AR41" i="7"/>
  <c r="AS41" i="7"/>
  <c r="AT41" i="7"/>
  <c r="AU41" i="7"/>
  <c r="AV41" i="7"/>
  <c r="AW41" i="7"/>
  <c r="AX41" i="7"/>
  <c r="AY41" i="7"/>
  <c r="AZ41" i="7"/>
  <c r="BA41" i="7"/>
  <c r="BB41" i="7"/>
  <c r="AM34" i="7"/>
  <c r="AN34" i="7"/>
  <c r="AO34" i="7"/>
  <c r="AP34" i="7"/>
  <c r="AQ34" i="7"/>
  <c r="AR34" i="7"/>
  <c r="AS34" i="7"/>
  <c r="AT34" i="7"/>
  <c r="AU34" i="7"/>
  <c r="AV34" i="7"/>
  <c r="AW34" i="7"/>
  <c r="AX34" i="7"/>
  <c r="AY34" i="7"/>
  <c r="AZ34" i="7"/>
  <c r="BA34" i="7"/>
  <c r="BB34" i="7"/>
  <c r="AM35" i="7"/>
  <c r="AN35" i="7"/>
  <c r="AO35" i="7"/>
  <c r="AP35" i="7"/>
  <c r="AQ35" i="7"/>
  <c r="AR35" i="7"/>
  <c r="AS35" i="7"/>
  <c r="AT35" i="7"/>
  <c r="AU35" i="7"/>
  <c r="AV35" i="7"/>
  <c r="AW35" i="7"/>
  <c r="AX35" i="7"/>
  <c r="AY35" i="7"/>
  <c r="AZ35" i="7"/>
  <c r="BA35" i="7"/>
  <c r="BB35" i="7"/>
  <c r="AM19" i="7"/>
  <c r="AN19" i="7"/>
  <c r="AO19" i="7"/>
  <c r="AP19" i="7"/>
  <c r="AQ19" i="7"/>
  <c r="AR19" i="7"/>
  <c r="AS19" i="7"/>
  <c r="AT19" i="7"/>
  <c r="AU19" i="7"/>
  <c r="AV19" i="7"/>
  <c r="AW19" i="7"/>
  <c r="AX19" i="7"/>
  <c r="AY19" i="7"/>
  <c r="AZ19" i="7"/>
  <c r="BA19" i="7"/>
  <c r="BB19" i="7"/>
  <c r="AM42" i="7"/>
  <c r="AN42" i="7"/>
  <c r="AO42" i="7"/>
  <c r="AP42" i="7"/>
  <c r="AQ42" i="7"/>
  <c r="AR42" i="7"/>
  <c r="AS42" i="7"/>
  <c r="AT42" i="7"/>
  <c r="AU42" i="7"/>
  <c r="AV42" i="7"/>
  <c r="AW42" i="7"/>
  <c r="AX42" i="7"/>
  <c r="AY42" i="7"/>
  <c r="AZ42" i="7"/>
  <c r="BA42" i="7"/>
  <c r="BB42" i="7"/>
  <c r="AM20" i="7"/>
  <c r="AN20" i="7"/>
  <c r="AO20" i="7"/>
  <c r="AP20" i="7"/>
  <c r="AQ20" i="7"/>
  <c r="AR20" i="7"/>
  <c r="AS20" i="7"/>
  <c r="AT20" i="7"/>
  <c r="AU20" i="7"/>
  <c r="AV20" i="7"/>
  <c r="AW20" i="7"/>
  <c r="AX20" i="7"/>
  <c r="AY20" i="7"/>
  <c r="AZ20" i="7"/>
  <c r="BA20" i="7"/>
  <c r="BB20" i="7"/>
  <c r="AM21" i="7"/>
  <c r="AN21" i="7"/>
  <c r="AO21" i="7"/>
  <c r="AP21" i="7"/>
  <c r="AQ21" i="7"/>
  <c r="AR21" i="7"/>
  <c r="AS21" i="7"/>
  <c r="AT21" i="7"/>
  <c r="AU21" i="7"/>
  <c r="AV21" i="7"/>
  <c r="AW21" i="7"/>
  <c r="AX21" i="7"/>
  <c r="AY21" i="7"/>
  <c r="AZ21" i="7"/>
  <c r="BA21" i="7"/>
  <c r="BB21" i="7"/>
  <c r="AM22" i="7"/>
  <c r="AN22" i="7"/>
  <c r="AO22" i="7"/>
  <c r="AP22" i="7"/>
  <c r="AQ22" i="7"/>
  <c r="AR22" i="7"/>
  <c r="AS22" i="7"/>
  <c r="AT22" i="7"/>
  <c r="AU22" i="7"/>
  <c r="AV22" i="7"/>
  <c r="AW22" i="7"/>
  <c r="AX22" i="7"/>
  <c r="AY22" i="7"/>
  <c r="AZ22" i="7"/>
  <c r="BA22" i="7"/>
  <c r="BB22" i="7"/>
  <c r="AM26" i="7"/>
  <c r="AN26" i="7"/>
  <c r="AO26" i="7"/>
  <c r="AP26" i="7"/>
  <c r="AQ26" i="7"/>
  <c r="AR26" i="7"/>
  <c r="AS26" i="7"/>
  <c r="AT26" i="7"/>
  <c r="AU26" i="7"/>
  <c r="AV26" i="7"/>
  <c r="AW26" i="7"/>
  <c r="AX26" i="7"/>
  <c r="AY26" i="7"/>
  <c r="AZ26" i="7"/>
  <c r="BA26" i="7"/>
  <c r="BB26" i="7"/>
  <c r="AM43" i="7"/>
  <c r="AN43" i="7"/>
  <c r="AO43" i="7"/>
  <c r="AP43" i="7"/>
  <c r="AQ43" i="7"/>
  <c r="AR43" i="7"/>
  <c r="AS43" i="7"/>
  <c r="AT43" i="7"/>
  <c r="AU43" i="7"/>
  <c r="AV43" i="7"/>
  <c r="AW43" i="7"/>
  <c r="AX43" i="7"/>
  <c r="AY43" i="7"/>
  <c r="AZ43" i="7"/>
  <c r="BA43" i="7"/>
  <c r="BB43" i="7"/>
  <c r="AM44" i="7"/>
  <c r="AN44" i="7"/>
  <c r="AO44" i="7"/>
  <c r="AP44" i="7"/>
  <c r="AQ44" i="7"/>
  <c r="AR44" i="7"/>
  <c r="AS44" i="7"/>
  <c r="AT44" i="7"/>
  <c r="AU44" i="7"/>
  <c r="AV44" i="7"/>
  <c r="AW44" i="7"/>
  <c r="AX44" i="7"/>
  <c r="AY44" i="7"/>
  <c r="AZ44" i="7"/>
  <c r="BA44" i="7"/>
  <c r="BB44" i="7"/>
  <c r="AM45" i="7"/>
  <c r="AN45" i="7"/>
  <c r="AO45" i="7"/>
  <c r="AP45" i="7"/>
  <c r="AQ45" i="7"/>
  <c r="AR45" i="7"/>
  <c r="AS45" i="7"/>
  <c r="AT45" i="7"/>
  <c r="AU45" i="7"/>
  <c r="AV45" i="7"/>
  <c r="AW45" i="7"/>
  <c r="AX45" i="7"/>
  <c r="AY45" i="7"/>
  <c r="AZ45" i="7"/>
  <c r="BA45" i="7"/>
  <c r="BB45" i="7"/>
  <c r="AM36" i="7"/>
  <c r="AN36" i="7"/>
  <c r="AO36" i="7"/>
  <c r="AP36" i="7"/>
  <c r="AQ36" i="7"/>
  <c r="AR36" i="7"/>
  <c r="AS36" i="7"/>
  <c r="AT36" i="7"/>
  <c r="AU36" i="7"/>
  <c r="AV36" i="7"/>
  <c r="AW36" i="7"/>
  <c r="AX36" i="7"/>
  <c r="AY36" i="7"/>
  <c r="AZ36" i="7"/>
  <c r="BA36" i="7"/>
  <c r="BB36" i="7"/>
  <c r="AM46" i="7"/>
  <c r="AN46" i="7"/>
  <c r="AO46" i="7"/>
  <c r="AP46" i="7"/>
  <c r="AQ46" i="7"/>
  <c r="AR46" i="7"/>
  <c r="AS46" i="7"/>
  <c r="AT46" i="7"/>
  <c r="AU46" i="7"/>
  <c r="AV46" i="7"/>
  <c r="AW46" i="7"/>
  <c r="AX46" i="7"/>
  <c r="AY46" i="7"/>
  <c r="AZ46" i="7"/>
  <c r="BA46" i="7"/>
  <c r="BB46" i="7"/>
  <c r="AM47" i="7"/>
  <c r="AN47" i="7"/>
  <c r="AO47" i="7"/>
  <c r="AP47" i="7"/>
  <c r="AQ47" i="7"/>
  <c r="AR47" i="7"/>
  <c r="AS47" i="7"/>
  <c r="AT47" i="7"/>
  <c r="AU47" i="7"/>
  <c r="AV47" i="7"/>
  <c r="AW47" i="7"/>
  <c r="AX47" i="7"/>
  <c r="AY47" i="7"/>
  <c r="AZ47" i="7"/>
  <c r="BA47" i="7"/>
  <c r="BB47" i="7"/>
  <c r="AM16" i="7"/>
  <c r="AN16" i="7"/>
  <c r="AO16" i="7"/>
  <c r="AP16" i="7"/>
  <c r="AQ16" i="7"/>
  <c r="AR16" i="7"/>
  <c r="AS16" i="7"/>
  <c r="AT16" i="7"/>
  <c r="AU16" i="7"/>
  <c r="AV16" i="7"/>
  <c r="AW16" i="7"/>
  <c r="AX16" i="7"/>
  <c r="AY16" i="7"/>
  <c r="AZ16" i="7"/>
  <c r="BA16" i="7"/>
  <c r="BB16" i="7"/>
  <c r="AM11" i="7"/>
  <c r="AN11" i="7"/>
  <c r="AO11" i="7"/>
  <c r="AP11" i="7"/>
  <c r="AQ11" i="7"/>
  <c r="AR11" i="7"/>
  <c r="AS11" i="7"/>
  <c r="AT11" i="7"/>
  <c r="AU11" i="7"/>
  <c r="AV11" i="7"/>
  <c r="AW11" i="7"/>
  <c r="AX11" i="7"/>
  <c r="AY11" i="7"/>
  <c r="AZ11" i="7"/>
  <c r="BA11" i="7"/>
  <c r="BB11" i="7"/>
  <c r="AM23" i="7"/>
  <c r="AN23" i="7"/>
  <c r="AO23" i="7"/>
  <c r="AP23" i="7"/>
  <c r="AQ23" i="7"/>
  <c r="AR23" i="7"/>
  <c r="AS23" i="7"/>
  <c r="AT23" i="7"/>
  <c r="AU23" i="7"/>
  <c r="AV23" i="7"/>
  <c r="AW23" i="7"/>
  <c r="AX23" i="7"/>
  <c r="AY23" i="7"/>
  <c r="AZ23" i="7"/>
  <c r="BA23" i="7"/>
  <c r="BB23" i="7"/>
  <c r="AM48" i="7"/>
  <c r="AN48" i="7"/>
  <c r="AO48" i="7"/>
  <c r="AP48" i="7"/>
  <c r="AQ48" i="7"/>
  <c r="AR48" i="7"/>
  <c r="AS48" i="7"/>
  <c r="AT48" i="7"/>
  <c r="AU48" i="7"/>
  <c r="AV48" i="7"/>
  <c r="AW48" i="7"/>
  <c r="AX48" i="7"/>
  <c r="AY48" i="7"/>
  <c r="AZ48" i="7"/>
  <c r="BA48" i="7"/>
  <c r="BB48" i="7"/>
  <c r="AM24" i="7"/>
  <c r="AN24" i="7"/>
  <c r="AO24" i="7"/>
  <c r="AP24" i="7"/>
  <c r="AQ24" i="7"/>
  <c r="AR24" i="7"/>
  <c r="AS24" i="7"/>
  <c r="AT24" i="7"/>
  <c r="AU24" i="7"/>
  <c r="AV24" i="7"/>
  <c r="AW24" i="7"/>
  <c r="AX24" i="7"/>
  <c r="AY24" i="7"/>
  <c r="AZ24" i="7"/>
  <c r="BA24" i="7"/>
  <c r="BB24" i="7"/>
  <c r="AM49" i="7"/>
  <c r="AN49" i="7"/>
  <c r="AO49" i="7"/>
  <c r="AP49" i="7"/>
  <c r="AQ49" i="7"/>
  <c r="AR49" i="7"/>
  <c r="AS49" i="7"/>
  <c r="AT49" i="7"/>
  <c r="AU49" i="7"/>
  <c r="AV49" i="7"/>
  <c r="AW49" i="7"/>
  <c r="AX49" i="7"/>
  <c r="AY49" i="7"/>
  <c r="AZ49" i="7"/>
  <c r="BA49" i="7"/>
  <c r="BB49" i="7"/>
  <c r="AM50" i="7"/>
  <c r="AN50" i="7"/>
  <c r="AO50" i="7"/>
  <c r="AP50" i="7"/>
  <c r="AQ50" i="7"/>
  <c r="AR50" i="7"/>
  <c r="AS50" i="7"/>
  <c r="AT50" i="7"/>
  <c r="AU50" i="7"/>
  <c r="AV50" i="7"/>
  <c r="AW50" i="7"/>
  <c r="AX50" i="7"/>
  <c r="AY50" i="7"/>
  <c r="AZ50" i="7"/>
  <c r="BA50" i="7"/>
  <c r="BB50" i="7"/>
  <c r="AM37" i="7"/>
  <c r="AN37" i="7"/>
  <c r="AO37" i="7"/>
  <c r="AP37" i="7"/>
  <c r="AQ37" i="7"/>
  <c r="AR37" i="7"/>
  <c r="AS37" i="7"/>
  <c r="AT37" i="7"/>
  <c r="AU37" i="7"/>
  <c r="AV37" i="7"/>
  <c r="AW37" i="7"/>
  <c r="AX37" i="7"/>
  <c r="AY37" i="7"/>
  <c r="AZ37" i="7"/>
  <c r="BA37" i="7"/>
  <c r="BB37" i="7"/>
  <c r="AM51" i="7"/>
  <c r="AN51" i="7"/>
  <c r="AO51" i="7"/>
  <c r="AP51" i="7"/>
  <c r="AQ51" i="7"/>
  <c r="AR51" i="7"/>
  <c r="AS51" i="7"/>
  <c r="AT51" i="7"/>
  <c r="AU51" i="7"/>
  <c r="AV51" i="7"/>
  <c r="AW51" i="7"/>
  <c r="AX51" i="7"/>
  <c r="AY51" i="7"/>
  <c r="AZ51" i="7"/>
  <c r="BA51" i="7"/>
  <c r="BB51" i="7"/>
  <c r="AM52" i="7"/>
  <c r="AN52" i="7"/>
  <c r="AO52" i="7"/>
  <c r="AP52" i="7"/>
  <c r="AQ52" i="7"/>
  <c r="AR52" i="7"/>
  <c r="AS52" i="7"/>
  <c r="AT52" i="7"/>
  <c r="AU52" i="7"/>
  <c r="AV52" i="7"/>
  <c r="AW52" i="7"/>
  <c r="AX52" i="7"/>
  <c r="AY52" i="7"/>
  <c r="AZ52" i="7"/>
  <c r="BA52" i="7"/>
  <c r="BB52" i="7"/>
  <c r="AM53" i="7"/>
  <c r="AN53" i="7"/>
  <c r="AO53" i="7"/>
  <c r="AP53" i="7"/>
  <c r="AQ53" i="7"/>
  <c r="AR53" i="7"/>
  <c r="AS53" i="7"/>
  <c r="AT53" i="7"/>
  <c r="AU53" i="7"/>
  <c r="AV53" i="7"/>
  <c r="AW53" i="7"/>
  <c r="AX53" i="7"/>
  <c r="AY53" i="7"/>
  <c r="AZ53" i="7"/>
  <c r="BA53" i="7"/>
  <c r="BB53" i="7"/>
  <c r="AM54" i="7"/>
  <c r="AN54" i="7"/>
  <c r="AO54" i="7"/>
  <c r="AP54" i="7"/>
  <c r="AQ54" i="7"/>
  <c r="AR54" i="7"/>
  <c r="AS54" i="7"/>
  <c r="AT54" i="7"/>
  <c r="AU54" i="7"/>
  <c r="AV54" i="7"/>
  <c r="AW54" i="7"/>
  <c r="AX54" i="7"/>
  <c r="AY54" i="7"/>
  <c r="AZ54" i="7"/>
  <c r="BA54" i="7"/>
  <c r="BB54" i="7"/>
  <c r="AM55" i="7"/>
  <c r="AN55" i="7"/>
  <c r="AO55" i="7"/>
  <c r="AP55" i="7"/>
  <c r="AQ55" i="7"/>
  <c r="AR55" i="7"/>
  <c r="AS55" i="7"/>
  <c r="AT55" i="7"/>
  <c r="AU55" i="7"/>
  <c r="AV55" i="7"/>
  <c r="AW55" i="7"/>
  <c r="AX55" i="7"/>
  <c r="AY55" i="7"/>
  <c r="AZ55" i="7"/>
  <c r="BA55" i="7"/>
  <c r="BB55" i="7"/>
  <c r="AM56" i="7"/>
  <c r="AN56" i="7"/>
  <c r="AO56" i="7"/>
  <c r="AP56" i="7"/>
  <c r="AQ56" i="7"/>
  <c r="AR56" i="7"/>
  <c r="AS56" i="7"/>
  <c r="AT56" i="7"/>
  <c r="AU56" i="7"/>
  <c r="AV56" i="7"/>
  <c r="AW56" i="7"/>
  <c r="AX56" i="7"/>
  <c r="AY56" i="7"/>
  <c r="AZ56" i="7"/>
  <c r="BA56" i="7"/>
  <c r="BB56" i="7"/>
  <c r="AM57" i="7"/>
  <c r="AN57" i="7"/>
  <c r="AO57" i="7"/>
  <c r="AP57" i="7"/>
  <c r="AQ57" i="7"/>
  <c r="AR57" i="7"/>
  <c r="AS57" i="7"/>
  <c r="AT57" i="7"/>
  <c r="AU57" i="7"/>
  <c r="AV57" i="7"/>
  <c r="AW57" i="7"/>
  <c r="AX57" i="7"/>
  <c r="AY57" i="7"/>
  <c r="AZ57" i="7"/>
  <c r="BA57" i="7"/>
  <c r="BB57" i="7"/>
  <c r="AM58" i="7"/>
  <c r="AN58" i="7"/>
  <c r="AO58" i="7"/>
  <c r="AP58" i="7"/>
  <c r="AQ58" i="7"/>
  <c r="AR58" i="7"/>
  <c r="AS58" i="7"/>
  <c r="AT58" i="7"/>
  <c r="AU58" i="7"/>
  <c r="AV58" i="7"/>
  <c r="AW58" i="7"/>
  <c r="AX58" i="7"/>
  <c r="AY58" i="7"/>
  <c r="AZ58" i="7"/>
  <c r="BA58" i="7"/>
  <c r="BB58" i="7"/>
  <c r="AM59" i="7"/>
  <c r="AN59" i="7"/>
  <c r="AO59" i="7"/>
  <c r="AP59" i="7"/>
  <c r="AQ59" i="7"/>
  <c r="AR59" i="7"/>
  <c r="AS59" i="7"/>
  <c r="AT59" i="7"/>
  <c r="AU59" i="7"/>
  <c r="AV59" i="7"/>
  <c r="AW59" i="7"/>
  <c r="AX59" i="7"/>
  <c r="AY59" i="7"/>
  <c r="AZ59" i="7"/>
  <c r="BA59" i="7"/>
  <c r="BB59" i="7"/>
  <c r="AM60" i="7"/>
  <c r="AN60" i="7"/>
  <c r="AO60" i="7"/>
  <c r="AP60" i="7"/>
  <c r="AQ60" i="7"/>
  <c r="AR60" i="7"/>
  <c r="AS60" i="7"/>
  <c r="AT60" i="7"/>
  <c r="AU60" i="7"/>
  <c r="AV60" i="7"/>
  <c r="AW60" i="7"/>
  <c r="AX60" i="7"/>
  <c r="AY60" i="7"/>
  <c r="AZ60" i="7"/>
  <c r="BA60" i="7"/>
  <c r="BB60" i="7"/>
  <c r="AM61" i="7"/>
  <c r="AN61" i="7"/>
  <c r="AO61" i="7"/>
  <c r="AP61" i="7"/>
  <c r="AQ61" i="7"/>
  <c r="AR61" i="7"/>
  <c r="AS61" i="7"/>
  <c r="AT61" i="7"/>
  <c r="AU61" i="7"/>
  <c r="AV61" i="7"/>
  <c r="AW61" i="7"/>
  <c r="AX61" i="7"/>
  <c r="AY61" i="7"/>
  <c r="AZ61" i="7"/>
  <c r="BA61" i="7"/>
  <c r="BB61" i="7"/>
  <c r="AM62" i="7"/>
  <c r="AN62" i="7"/>
  <c r="AO62" i="7"/>
  <c r="AP62" i="7"/>
  <c r="AQ62" i="7"/>
  <c r="AR62" i="7"/>
  <c r="AS62" i="7"/>
  <c r="AT62" i="7"/>
  <c r="AU62" i="7"/>
  <c r="AV62" i="7"/>
  <c r="AW62" i="7"/>
  <c r="AX62" i="7"/>
  <c r="AY62" i="7"/>
  <c r="AZ62" i="7"/>
  <c r="BA62" i="7"/>
  <c r="BB62" i="7"/>
  <c r="AM63" i="7"/>
  <c r="AN63" i="7"/>
  <c r="AO63" i="7"/>
  <c r="AP63" i="7"/>
  <c r="AQ63" i="7"/>
  <c r="AR63" i="7"/>
  <c r="AS63" i="7"/>
  <c r="AT63" i="7"/>
  <c r="AU63" i="7"/>
  <c r="AV63" i="7"/>
  <c r="AW63" i="7"/>
  <c r="AX63" i="7"/>
  <c r="AY63" i="7"/>
  <c r="AZ63" i="7"/>
  <c r="BA63" i="7"/>
  <c r="BB63" i="7"/>
  <c r="AM64" i="7"/>
  <c r="AN64" i="7"/>
  <c r="AO64" i="7"/>
  <c r="AP64" i="7"/>
  <c r="AQ64" i="7"/>
  <c r="AR64" i="7"/>
  <c r="AS64" i="7"/>
  <c r="AT64" i="7"/>
  <c r="AU64" i="7"/>
  <c r="AV64" i="7"/>
  <c r="AW64" i="7"/>
  <c r="AX64" i="7"/>
  <c r="AY64" i="7"/>
  <c r="AZ64" i="7"/>
  <c r="BA64" i="7"/>
  <c r="BB64" i="7"/>
  <c r="AM65" i="7"/>
  <c r="AN65" i="7"/>
  <c r="AO65" i="7"/>
  <c r="AP65" i="7"/>
  <c r="AQ65" i="7"/>
  <c r="AR65" i="7"/>
  <c r="AS65" i="7"/>
  <c r="AT65" i="7"/>
  <c r="AU65" i="7"/>
  <c r="AV65" i="7"/>
  <c r="AW65" i="7"/>
  <c r="AX65" i="7"/>
  <c r="AY65" i="7"/>
  <c r="AZ65" i="7"/>
  <c r="BA65" i="7"/>
  <c r="BB65" i="7"/>
  <c r="AM32" i="7"/>
  <c r="AN32" i="7"/>
  <c r="AO32" i="7"/>
  <c r="AP32" i="7"/>
  <c r="AQ32" i="7"/>
  <c r="AR32" i="7"/>
  <c r="AS32" i="7"/>
  <c r="AT32" i="7"/>
  <c r="AU32" i="7"/>
  <c r="AV32" i="7"/>
  <c r="AW32" i="7"/>
  <c r="AX32" i="7"/>
  <c r="AY32" i="7"/>
  <c r="AZ32" i="7"/>
  <c r="BA32" i="7"/>
  <c r="BB32" i="7"/>
  <c r="AM66" i="7"/>
  <c r="AN66" i="7"/>
  <c r="AO66" i="7"/>
  <c r="AP66" i="7"/>
  <c r="AQ66" i="7"/>
  <c r="AR66" i="7"/>
  <c r="AS66" i="7"/>
  <c r="AT66" i="7"/>
  <c r="AU66" i="7"/>
  <c r="AV66" i="7"/>
  <c r="AW66" i="7"/>
  <c r="AX66" i="7"/>
  <c r="AY66" i="7"/>
  <c r="AZ66" i="7"/>
  <c r="BA66" i="7"/>
  <c r="BB66" i="7"/>
  <c r="AM12" i="7"/>
  <c r="AN12" i="7"/>
  <c r="AO12" i="7"/>
  <c r="AP12" i="7"/>
  <c r="AQ12" i="7"/>
  <c r="AR12" i="7"/>
  <c r="AS12" i="7"/>
  <c r="AT12" i="7"/>
  <c r="AU12" i="7"/>
  <c r="AV12" i="7"/>
  <c r="AW12" i="7"/>
  <c r="AX12" i="7"/>
  <c r="AY12" i="7"/>
  <c r="AZ12" i="7"/>
  <c r="BA12" i="7"/>
  <c r="BB12" i="7"/>
  <c r="AM67" i="7"/>
  <c r="AN67" i="7"/>
  <c r="AO67" i="7"/>
  <c r="AP67" i="7"/>
  <c r="AQ67" i="7"/>
  <c r="AR67" i="7"/>
  <c r="AS67" i="7"/>
  <c r="AT67" i="7"/>
  <c r="AU67" i="7"/>
  <c r="AV67" i="7"/>
  <c r="AW67" i="7"/>
  <c r="AX67" i="7"/>
  <c r="AY67" i="7"/>
  <c r="AZ67" i="7"/>
  <c r="BA67" i="7"/>
  <c r="BB67" i="7"/>
  <c r="AM68" i="7"/>
  <c r="AN68" i="7"/>
  <c r="AO68" i="7"/>
  <c r="AP68" i="7"/>
  <c r="AQ68" i="7"/>
  <c r="AR68" i="7"/>
  <c r="AS68" i="7"/>
  <c r="AT68" i="7"/>
  <c r="AU68" i="7"/>
  <c r="AV68" i="7"/>
  <c r="AW68" i="7"/>
  <c r="AX68" i="7"/>
  <c r="AY68" i="7"/>
  <c r="AZ68" i="7"/>
  <c r="BA68" i="7"/>
  <c r="BB68" i="7"/>
  <c r="AM69" i="7"/>
  <c r="AN69" i="7"/>
  <c r="AO69" i="7"/>
  <c r="AP69" i="7"/>
  <c r="AQ69" i="7"/>
  <c r="AR69" i="7"/>
  <c r="AS69" i="7"/>
  <c r="AT69" i="7"/>
  <c r="AU69" i="7"/>
  <c r="AV69" i="7"/>
  <c r="AW69" i="7"/>
  <c r="AX69" i="7"/>
  <c r="AY69" i="7"/>
  <c r="AZ69" i="7"/>
  <c r="BA69" i="7"/>
  <c r="BB69" i="7"/>
  <c r="AM25" i="7"/>
  <c r="AN25" i="7"/>
  <c r="AO25" i="7"/>
  <c r="AP25" i="7"/>
  <c r="AQ25" i="7"/>
  <c r="AR25" i="7"/>
  <c r="AS25" i="7"/>
  <c r="AT25" i="7"/>
  <c r="AU25" i="7"/>
  <c r="AV25" i="7"/>
  <c r="AW25" i="7"/>
  <c r="AX25" i="7"/>
  <c r="AY25" i="7"/>
  <c r="AZ25" i="7"/>
  <c r="BA25" i="7"/>
  <c r="BB25" i="7"/>
  <c r="AM70" i="7"/>
  <c r="AN70" i="7"/>
  <c r="AO70" i="7"/>
  <c r="AP70" i="7"/>
  <c r="AQ70" i="7"/>
  <c r="AR70" i="7"/>
  <c r="AS70" i="7"/>
  <c r="AT70" i="7"/>
  <c r="AU70" i="7"/>
  <c r="AV70" i="7"/>
  <c r="AW70" i="7"/>
  <c r="AX70" i="7"/>
  <c r="AY70" i="7"/>
  <c r="AZ70" i="7"/>
  <c r="BA70" i="7"/>
  <c r="BB70" i="7"/>
  <c r="AM8" i="7"/>
  <c r="AN8" i="7"/>
  <c r="AO8" i="7"/>
  <c r="AP8" i="7"/>
  <c r="AQ8" i="7"/>
  <c r="AR8" i="7"/>
  <c r="AS8" i="7"/>
  <c r="AT8" i="7"/>
  <c r="AU8" i="7"/>
  <c r="AV8" i="7"/>
  <c r="AW8" i="7"/>
  <c r="AX8" i="7"/>
  <c r="AY8" i="7"/>
  <c r="AZ8" i="7"/>
  <c r="BA8" i="7"/>
  <c r="BB8" i="7"/>
  <c r="AM71" i="7"/>
  <c r="AN71" i="7"/>
  <c r="AO71" i="7"/>
  <c r="AP71" i="7"/>
  <c r="AQ71" i="7"/>
  <c r="AR71" i="7"/>
  <c r="AS71" i="7"/>
  <c r="AT71" i="7"/>
  <c r="AU71" i="7"/>
  <c r="AV71" i="7"/>
  <c r="AW71" i="7"/>
  <c r="AX71" i="7"/>
  <c r="AY71" i="7"/>
  <c r="AZ71" i="7"/>
  <c r="BA71" i="7"/>
  <c r="BB71" i="7"/>
  <c r="AM72" i="7"/>
  <c r="AN72" i="7"/>
  <c r="AO72" i="7"/>
  <c r="AP72" i="7"/>
  <c r="AQ72" i="7"/>
  <c r="AR72" i="7"/>
  <c r="AS72" i="7"/>
  <c r="AT72" i="7"/>
  <c r="AU72" i="7"/>
  <c r="AV72" i="7"/>
  <c r="AW72" i="7"/>
  <c r="AX72" i="7"/>
  <c r="AY72" i="7"/>
  <c r="AZ72" i="7"/>
  <c r="BA72" i="7"/>
  <c r="BB72" i="7"/>
  <c r="AM73" i="7"/>
  <c r="AN73" i="7"/>
  <c r="AO73" i="7"/>
  <c r="AP73" i="7"/>
  <c r="AQ73" i="7"/>
  <c r="AR73" i="7"/>
  <c r="AS73" i="7"/>
  <c r="AT73" i="7"/>
  <c r="AU73" i="7"/>
  <c r="AV73" i="7"/>
  <c r="AW73" i="7"/>
  <c r="AX73" i="7"/>
  <c r="AY73" i="7"/>
  <c r="AZ73" i="7"/>
  <c r="BA73" i="7"/>
  <c r="BB73" i="7"/>
  <c r="AM74" i="7"/>
  <c r="AN74" i="7"/>
  <c r="AO74" i="7"/>
  <c r="AP74" i="7"/>
  <c r="AQ74" i="7"/>
  <c r="AR74" i="7"/>
  <c r="AS74" i="7"/>
  <c r="AT74" i="7"/>
  <c r="AU74" i="7"/>
  <c r="AV74" i="7"/>
  <c r="AW74" i="7"/>
  <c r="AX74" i="7"/>
  <c r="AY74" i="7"/>
  <c r="AZ74" i="7"/>
  <c r="BA74" i="7"/>
  <c r="BB74" i="7"/>
  <c r="AM75" i="7"/>
  <c r="AN75" i="7"/>
  <c r="AO75" i="7"/>
  <c r="AP75" i="7"/>
  <c r="AQ75" i="7"/>
  <c r="AR75" i="7"/>
  <c r="AS75" i="7"/>
  <c r="AT75" i="7"/>
  <c r="AU75" i="7"/>
  <c r="AV75" i="7"/>
  <c r="AW75" i="7"/>
  <c r="AX75" i="7"/>
  <c r="AY75" i="7"/>
  <c r="AZ75" i="7"/>
  <c r="BA75" i="7"/>
  <c r="BB75" i="7"/>
  <c r="AM76" i="7"/>
  <c r="AN76" i="7"/>
  <c r="AO76" i="7"/>
  <c r="AP76" i="7"/>
  <c r="AQ76" i="7"/>
  <c r="AR76" i="7"/>
  <c r="AS76" i="7"/>
  <c r="AT76" i="7"/>
  <c r="AU76" i="7"/>
  <c r="AV76" i="7"/>
  <c r="AW76" i="7"/>
  <c r="AX76" i="7"/>
  <c r="AY76" i="7"/>
  <c r="AZ76" i="7"/>
  <c r="BA76" i="7"/>
  <c r="BB76" i="7"/>
  <c r="AM77" i="7"/>
  <c r="AN77" i="7"/>
  <c r="AO77" i="7"/>
  <c r="AP77" i="7"/>
  <c r="AQ77" i="7"/>
  <c r="AR77" i="7"/>
  <c r="AS77" i="7"/>
  <c r="AT77" i="7"/>
  <c r="AU77" i="7"/>
  <c r="AV77" i="7"/>
  <c r="AW77" i="7"/>
  <c r="AX77" i="7"/>
  <c r="AY77" i="7"/>
  <c r="AZ77" i="7"/>
  <c r="BA77" i="7"/>
  <c r="BB77" i="7"/>
  <c r="AM78" i="7"/>
  <c r="AN78" i="7"/>
  <c r="AO78" i="7"/>
  <c r="AP78" i="7"/>
  <c r="AQ78" i="7"/>
  <c r="AR78" i="7"/>
  <c r="AS78" i="7"/>
  <c r="AT78" i="7"/>
  <c r="AU78" i="7"/>
  <c r="AV78" i="7"/>
  <c r="AW78" i="7"/>
  <c r="AX78" i="7"/>
  <c r="AY78" i="7"/>
  <c r="AZ78" i="7"/>
  <c r="BA78" i="7"/>
  <c r="BB78" i="7"/>
  <c r="AM79" i="7"/>
  <c r="AN79" i="7"/>
  <c r="AO79" i="7"/>
  <c r="AP79" i="7"/>
  <c r="AQ79" i="7"/>
  <c r="AR79" i="7"/>
  <c r="AS79" i="7"/>
  <c r="AT79" i="7"/>
  <c r="AU79" i="7"/>
  <c r="AV79" i="7"/>
  <c r="AW79" i="7"/>
  <c r="AX79" i="7"/>
  <c r="AY79" i="7"/>
  <c r="AZ79" i="7"/>
  <c r="BA79" i="7"/>
  <c r="BB79" i="7"/>
  <c r="AM80" i="7"/>
  <c r="AN80" i="7"/>
  <c r="AO80" i="7"/>
  <c r="AP80" i="7"/>
  <c r="AQ80" i="7"/>
  <c r="AR80" i="7"/>
  <c r="AS80" i="7"/>
  <c r="AT80" i="7"/>
  <c r="AU80" i="7"/>
  <c r="AV80" i="7"/>
  <c r="AW80" i="7"/>
  <c r="AX80" i="7"/>
  <c r="AY80" i="7"/>
  <c r="AZ80" i="7"/>
  <c r="BA80" i="7"/>
  <c r="BB80" i="7"/>
  <c r="AM81" i="7"/>
  <c r="AN81" i="7"/>
  <c r="AO81" i="7"/>
  <c r="AP81" i="7"/>
  <c r="AQ81" i="7"/>
  <c r="AR81" i="7"/>
  <c r="AS81" i="7"/>
  <c r="AT81" i="7"/>
  <c r="AU81" i="7"/>
  <c r="AV81" i="7"/>
  <c r="AW81" i="7"/>
  <c r="AX81" i="7"/>
  <c r="AY81" i="7"/>
  <c r="AZ81" i="7"/>
  <c r="BA81" i="7"/>
  <c r="BB81" i="7"/>
  <c r="AM33" i="7"/>
  <c r="AN33" i="7"/>
  <c r="AO33" i="7"/>
  <c r="AP33" i="7"/>
  <c r="AQ33" i="7"/>
  <c r="AR33" i="7"/>
  <c r="AS33" i="7"/>
  <c r="AT33" i="7"/>
  <c r="AU33" i="7"/>
  <c r="AV33" i="7"/>
  <c r="AW33" i="7"/>
  <c r="AX33" i="7"/>
  <c r="AY33" i="7"/>
  <c r="AZ33" i="7"/>
  <c r="BA33" i="7"/>
  <c r="BB33" i="7"/>
  <c r="AM82" i="7"/>
  <c r="AN82" i="7"/>
  <c r="AO82" i="7"/>
  <c r="AP82" i="7"/>
  <c r="AQ82" i="7"/>
  <c r="AR82" i="7"/>
  <c r="AS82" i="7"/>
  <c r="AT82" i="7"/>
  <c r="AU82" i="7"/>
  <c r="AV82" i="7"/>
  <c r="AW82" i="7"/>
  <c r="AX82" i="7"/>
  <c r="AY82" i="7"/>
  <c r="AZ82" i="7"/>
  <c r="BA82" i="7"/>
  <c r="BB82" i="7"/>
  <c r="AM83" i="7"/>
  <c r="AN83" i="7"/>
  <c r="AO83" i="7"/>
  <c r="AP83" i="7"/>
  <c r="AQ83" i="7"/>
  <c r="AR83" i="7"/>
  <c r="AS83" i="7"/>
  <c r="AT83" i="7"/>
  <c r="AU83" i="7"/>
  <c r="AV83" i="7"/>
  <c r="AW83" i="7"/>
  <c r="AX83" i="7"/>
  <c r="AY83" i="7"/>
  <c r="AZ83" i="7"/>
  <c r="BA83" i="7"/>
  <c r="BB83" i="7"/>
  <c r="AM84" i="7"/>
  <c r="AN84" i="7"/>
  <c r="AO84" i="7"/>
  <c r="AP84" i="7"/>
  <c r="AQ84" i="7"/>
  <c r="AR84" i="7"/>
  <c r="AS84" i="7"/>
  <c r="AT84" i="7"/>
  <c r="AU84" i="7"/>
  <c r="AV84" i="7"/>
  <c r="AW84" i="7"/>
  <c r="AX84" i="7"/>
  <c r="AY84" i="7"/>
  <c r="AZ84" i="7"/>
  <c r="BA84" i="7"/>
  <c r="BB84" i="7"/>
  <c r="AM85" i="7"/>
  <c r="AN85" i="7"/>
  <c r="AO85" i="7"/>
  <c r="AP85" i="7"/>
  <c r="AQ85" i="7"/>
  <c r="AR85" i="7"/>
  <c r="AS85" i="7"/>
  <c r="AT85" i="7"/>
  <c r="AU85" i="7"/>
  <c r="AV85" i="7"/>
  <c r="AW85" i="7"/>
  <c r="AX85" i="7"/>
  <c r="AY85" i="7"/>
  <c r="AZ85" i="7"/>
  <c r="BA85" i="7"/>
  <c r="BB85" i="7"/>
  <c r="AM86" i="7"/>
  <c r="AN86" i="7"/>
  <c r="AO86" i="7"/>
  <c r="AP86" i="7"/>
  <c r="AQ86" i="7"/>
  <c r="AR86" i="7"/>
  <c r="AS86" i="7"/>
  <c r="AT86" i="7"/>
  <c r="AU86" i="7"/>
  <c r="AV86" i="7"/>
  <c r="AW86" i="7"/>
  <c r="AX86" i="7"/>
  <c r="AY86" i="7"/>
  <c r="AZ86" i="7"/>
  <c r="BA86" i="7"/>
  <c r="BB86" i="7"/>
  <c r="AM87" i="7"/>
  <c r="AN87" i="7"/>
  <c r="AO87" i="7"/>
  <c r="AP87" i="7"/>
  <c r="AQ87" i="7"/>
  <c r="AR87" i="7"/>
  <c r="AS87" i="7"/>
  <c r="AT87" i="7"/>
  <c r="AU87" i="7"/>
  <c r="AV87" i="7"/>
  <c r="AW87" i="7"/>
  <c r="AX87" i="7"/>
  <c r="AY87" i="7"/>
  <c r="AZ87" i="7"/>
  <c r="BA87" i="7"/>
  <c r="BB87" i="7"/>
  <c r="AM15" i="7"/>
  <c r="AN15" i="7"/>
  <c r="AO15" i="7"/>
  <c r="AP15" i="7"/>
  <c r="AQ15" i="7"/>
  <c r="AR15" i="7"/>
  <c r="AS15" i="7"/>
  <c r="AT15" i="7"/>
  <c r="AU15" i="7"/>
  <c r="AV15" i="7"/>
  <c r="AW15" i="7"/>
  <c r="AX15" i="7"/>
  <c r="AY15" i="7"/>
  <c r="AZ15" i="7"/>
  <c r="BA15" i="7"/>
  <c r="BB15" i="7"/>
  <c r="AM88" i="7"/>
  <c r="AN88" i="7"/>
  <c r="AO88" i="7"/>
  <c r="AP88" i="7"/>
  <c r="AQ88" i="7"/>
  <c r="AR88" i="7"/>
  <c r="AS88" i="7"/>
  <c r="AT88" i="7"/>
  <c r="AU88" i="7"/>
  <c r="AV88" i="7"/>
  <c r="AW88" i="7"/>
  <c r="AX88" i="7"/>
  <c r="AY88" i="7"/>
  <c r="AZ88" i="7"/>
  <c r="BA88" i="7"/>
  <c r="BB88" i="7"/>
  <c r="AM27" i="7"/>
  <c r="AN27" i="7"/>
  <c r="AO27" i="7"/>
  <c r="AP27" i="7"/>
  <c r="AQ27" i="7"/>
  <c r="AR27" i="7"/>
  <c r="AS27" i="7"/>
  <c r="AT27" i="7"/>
  <c r="AU27" i="7"/>
  <c r="AV27" i="7"/>
  <c r="AW27" i="7"/>
  <c r="AX27" i="7"/>
  <c r="AY27" i="7"/>
  <c r="AZ27" i="7"/>
  <c r="BA27" i="7"/>
  <c r="BB27" i="7"/>
  <c r="AM89" i="7"/>
  <c r="AN89" i="7"/>
  <c r="AO89" i="7"/>
  <c r="AP89" i="7"/>
  <c r="AQ89" i="7"/>
  <c r="AR89" i="7"/>
  <c r="AS89" i="7"/>
  <c r="AT89" i="7"/>
  <c r="AU89" i="7"/>
  <c r="AV89" i="7"/>
  <c r="AW89" i="7"/>
  <c r="AX89" i="7"/>
  <c r="AY89" i="7"/>
  <c r="AZ89" i="7"/>
  <c r="BA89" i="7"/>
  <c r="BB89" i="7"/>
  <c r="AM38" i="7"/>
  <c r="AN38" i="7"/>
  <c r="AO38" i="7"/>
  <c r="AP38" i="7"/>
  <c r="AQ38" i="7"/>
  <c r="AR38" i="7"/>
  <c r="AS38" i="7"/>
  <c r="AT38" i="7"/>
  <c r="AU38" i="7"/>
  <c r="AV38" i="7"/>
  <c r="AW38" i="7"/>
  <c r="AX38" i="7"/>
  <c r="AY38" i="7"/>
  <c r="AZ38" i="7"/>
  <c r="BA38" i="7"/>
  <c r="BB38" i="7"/>
  <c r="AM28" i="7"/>
  <c r="AN28" i="7"/>
  <c r="AO28" i="7"/>
  <c r="AP28" i="7"/>
  <c r="AQ28" i="7"/>
  <c r="AR28" i="7"/>
  <c r="AS28" i="7"/>
  <c r="AT28" i="7"/>
  <c r="AU28" i="7"/>
  <c r="AV28" i="7"/>
  <c r="AW28" i="7"/>
  <c r="AX28" i="7"/>
  <c r="AY28" i="7"/>
  <c r="AZ28" i="7"/>
  <c r="BA28" i="7"/>
  <c r="BB28" i="7"/>
  <c r="AM39" i="7"/>
  <c r="AN39" i="7"/>
  <c r="AO39" i="7"/>
  <c r="AP39" i="7"/>
  <c r="AQ39" i="7"/>
  <c r="AR39" i="7"/>
  <c r="AS39" i="7"/>
  <c r="AT39" i="7"/>
  <c r="AU39" i="7"/>
  <c r="AV39" i="7"/>
  <c r="AW39" i="7"/>
  <c r="AX39" i="7"/>
  <c r="AY39" i="7"/>
  <c r="AZ39" i="7"/>
  <c r="BA39" i="7"/>
  <c r="BB39" i="7"/>
  <c r="AM90" i="7"/>
  <c r="AN90" i="7"/>
  <c r="AO90" i="7"/>
  <c r="AP90" i="7"/>
  <c r="AQ90" i="7"/>
  <c r="AR90" i="7"/>
  <c r="AS90" i="7"/>
  <c r="AT90" i="7"/>
  <c r="AU90" i="7"/>
  <c r="AV90" i="7"/>
  <c r="AW90" i="7"/>
  <c r="AX90" i="7"/>
  <c r="AY90" i="7"/>
  <c r="AZ90" i="7"/>
  <c r="BA90" i="7"/>
  <c r="BB90" i="7"/>
  <c r="AM91" i="7"/>
  <c r="AN91" i="7"/>
  <c r="AO91" i="7"/>
  <c r="AP91" i="7"/>
  <c r="AQ91" i="7"/>
  <c r="AR91" i="7"/>
  <c r="AS91" i="7"/>
  <c r="AT91" i="7"/>
  <c r="AU91" i="7"/>
  <c r="AV91" i="7"/>
  <c r="AW91" i="7"/>
  <c r="AX91" i="7"/>
  <c r="AY91" i="7"/>
  <c r="AZ91" i="7"/>
  <c r="BA91" i="7"/>
  <c r="BB91" i="7"/>
  <c r="AM92" i="7"/>
  <c r="AN92" i="7"/>
  <c r="AO92" i="7"/>
  <c r="AP92" i="7"/>
  <c r="AQ92" i="7"/>
  <c r="AR92" i="7"/>
  <c r="AS92" i="7"/>
  <c r="AT92" i="7"/>
  <c r="AU92" i="7"/>
  <c r="AV92" i="7"/>
  <c r="AW92" i="7"/>
  <c r="AX92" i="7"/>
  <c r="AY92" i="7"/>
  <c r="AZ92" i="7"/>
  <c r="BA92" i="7"/>
  <c r="BB92" i="7"/>
  <c r="AM93" i="7"/>
  <c r="AN93" i="7"/>
  <c r="AO93" i="7"/>
  <c r="AP93" i="7"/>
  <c r="AQ93" i="7"/>
  <c r="AR93" i="7"/>
  <c r="AS93" i="7"/>
  <c r="AT93" i="7"/>
  <c r="AU93" i="7"/>
  <c r="AV93" i="7"/>
  <c r="AW93" i="7"/>
  <c r="AX93" i="7"/>
  <c r="AY93" i="7"/>
  <c r="AZ93" i="7"/>
  <c r="BA93" i="7"/>
  <c r="BB93" i="7"/>
  <c r="AM94" i="7"/>
  <c r="AN94" i="7"/>
  <c r="AO94" i="7"/>
  <c r="AP94" i="7"/>
  <c r="AQ94" i="7"/>
  <c r="AR94" i="7"/>
  <c r="AS94" i="7"/>
  <c r="AT94" i="7"/>
  <c r="AU94" i="7"/>
  <c r="AV94" i="7"/>
  <c r="AW94" i="7"/>
  <c r="AX94" i="7"/>
  <c r="AY94" i="7"/>
  <c r="AZ94" i="7"/>
  <c r="BA94" i="7"/>
  <c r="BB94" i="7"/>
  <c r="AM95" i="7"/>
  <c r="AN95" i="7"/>
  <c r="AO95" i="7"/>
  <c r="AP95" i="7"/>
  <c r="AQ95" i="7"/>
  <c r="AR95" i="7"/>
  <c r="AS95" i="7"/>
  <c r="AT95" i="7"/>
  <c r="AU95" i="7"/>
  <c r="AV95" i="7"/>
  <c r="AW95" i="7"/>
  <c r="AX95" i="7"/>
  <c r="AY95" i="7"/>
  <c r="AZ95" i="7"/>
  <c r="BA95" i="7"/>
  <c r="BB95" i="7"/>
  <c r="AM96" i="7"/>
  <c r="AN96" i="7"/>
  <c r="AO96" i="7"/>
  <c r="AP96" i="7"/>
  <c r="AQ96" i="7"/>
  <c r="AR96" i="7"/>
  <c r="AS96" i="7"/>
  <c r="AT96" i="7"/>
  <c r="AU96" i="7"/>
  <c r="AV96" i="7"/>
  <c r="AW96" i="7"/>
  <c r="AX96" i="7"/>
  <c r="AY96" i="7"/>
  <c r="AZ96" i="7"/>
  <c r="BA96" i="7"/>
  <c r="BB96" i="7"/>
  <c r="AM97" i="7"/>
  <c r="AN97" i="7"/>
  <c r="AO97" i="7"/>
  <c r="AP97" i="7"/>
  <c r="AQ97" i="7"/>
  <c r="AR97" i="7"/>
  <c r="AS97" i="7"/>
  <c r="AT97" i="7"/>
  <c r="AU97" i="7"/>
  <c r="AV97" i="7"/>
  <c r="AW97" i="7"/>
  <c r="AX97" i="7"/>
  <c r="AY97" i="7"/>
  <c r="AZ97" i="7"/>
  <c r="BA97" i="7"/>
  <c r="BB97" i="7"/>
  <c r="AM98" i="7"/>
  <c r="AN98" i="7"/>
  <c r="AO98" i="7"/>
  <c r="AP98" i="7"/>
  <c r="AQ98" i="7"/>
  <c r="AR98" i="7"/>
  <c r="AS98" i="7"/>
  <c r="AT98" i="7"/>
  <c r="AU98" i="7"/>
  <c r="AV98" i="7"/>
  <c r="AW98" i="7"/>
  <c r="AX98" i="7"/>
  <c r="AY98" i="7"/>
  <c r="AZ98" i="7"/>
  <c r="BA98" i="7"/>
  <c r="BB98" i="7"/>
  <c r="AM99" i="7"/>
  <c r="AN99" i="7"/>
  <c r="AO99" i="7"/>
  <c r="AP99" i="7"/>
  <c r="AQ99" i="7"/>
  <c r="AR99" i="7"/>
  <c r="AS99" i="7"/>
  <c r="AT99" i="7"/>
  <c r="AU99" i="7"/>
  <c r="AV99" i="7"/>
  <c r="AW99" i="7"/>
  <c r="AX99" i="7"/>
  <c r="AY99" i="7"/>
  <c r="AZ99" i="7"/>
  <c r="BA99" i="7"/>
  <c r="BB99" i="7"/>
  <c r="AM100" i="7"/>
  <c r="AN100" i="7"/>
  <c r="AO100" i="7"/>
  <c r="AP100" i="7"/>
  <c r="AQ100" i="7"/>
  <c r="AR100" i="7"/>
  <c r="AS100" i="7"/>
  <c r="AT100" i="7"/>
  <c r="AU100" i="7"/>
  <c r="AV100" i="7"/>
  <c r="AW100" i="7"/>
  <c r="AX100" i="7"/>
  <c r="AY100" i="7"/>
  <c r="AZ100" i="7"/>
  <c r="BA100" i="7"/>
  <c r="BB100" i="7"/>
  <c r="AM101" i="7"/>
  <c r="AN101" i="7"/>
  <c r="AO101" i="7"/>
  <c r="AP101" i="7"/>
  <c r="AQ101" i="7"/>
  <c r="AR101" i="7"/>
  <c r="AS101" i="7"/>
  <c r="AT101" i="7"/>
  <c r="AU101" i="7"/>
  <c r="AV101" i="7"/>
  <c r="AW101" i="7"/>
  <c r="AX101" i="7"/>
  <c r="AY101" i="7"/>
  <c r="AZ101" i="7"/>
  <c r="BA101" i="7"/>
  <c r="BB101" i="7"/>
  <c r="AM102" i="7"/>
  <c r="AN102" i="7"/>
  <c r="AO102" i="7"/>
  <c r="AP102" i="7"/>
  <c r="AQ102" i="7"/>
  <c r="AR102" i="7"/>
  <c r="AS102" i="7"/>
  <c r="AT102" i="7"/>
  <c r="AU102" i="7"/>
  <c r="AV102" i="7"/>
  <c r="AW102" i="7"/>
  <c r="AX102" i="7"/>
  <c r="AY102" i="7"/>
  <c r="AZ102" i="7"/>
  <c r="BA102" i="7"/>
  <c r="BB102" i="7"/>
  <c r="AM103" i="7"/>
  <c r="AN103" i="7"/>
  <c r="AO103" i="7"/>
  <c r="AP103" i="7"/>
  <c r="AQ103" i="7"/>
  <c r="AR103" i="7"/>
  <c r="AS103" i="7"/>
  <c r="AT103" i="7"/>
  <c r="AU103" i="7"/>
  <c r="AV103" i="7"/>
  <c r="AW103" i="7"/>
  <c r="AX103" i="7"/>
  <c r="AY103" i="7"/>
  <c r="AZ103" i="7"/>
  <c r="BA103" i="7"/>
  <c r="BB103" i="7"/>
  <c r="AM104" i="7"/>
  <c r="AN104" i="7"/>
  <c r="AO104" i="7"/>
  <c r="AP104" i="7"/>
  <c r="AQ104" i="7"/>
  <c r="AR104" i="7"/>
  <c r="AS104" i="7"/>
  <c r="AT104" i="7"/>
  <c r="AU104" i="7"/>
  <c r="AV104" i="7"/>
  <c r="AW104" i="7"/>
  <c r="AX104" i="7"/>
  <c r="AY104" i="7"/>
  <c r="AZ104" i="7"/>
  <c r="BA104" i="7"/>
  <c r="BB104" i="7"/>
  <c r="AM105" i="7"/>
  <c r="AN105" i="7"/>
  <c r="AO105" i="7"/>
  <c r="AP105" i="7"/>
  <c r="AQ105" i="7"/>
  <c r="AR105" i="7"/>
  <c r="AS105" i="7"/>
  <c r="AT105" i="7"/>
  <c r="AU105" i="7"/>
  <c r="AV105" i="7"/>
  <c r="AW105" i="7"/>
  <c r="AX105" i="7"/>
  <c r="AY105" i="7"/>
  <c r="AZ105" i="7"/>
  <c r="BA105" i="7"/>
  <c r="BB105" i="7"/>
  <c r="AM106" i="7"/>
  <c r="AN106" i="7"/>
  <c r="AO106" i="7"/>
  <c r="AP106" i="7"/>
  <c r="AQ106" i="7"/>
  <c r="AR106" i="7"/>
  <c r="AS106" i="7"/>
  <c r="AT106" i="7"/>
  <c r="AU106" i="7"/>
  <c r="AV106" i="7"/>
  <c r="AW106" i="7"/>
  <c r="AX106" i="7"/>
  <c r="AY106" i="7"/>
  <c r="AZ106" i="7"/>
  <c r="BA106" i="7"/>
  <c r="BB106" i="7"/>
  <c r="AM107" i="7"/>
  <c r="AN107" i="7"/>
  <c r="AO107" i="7"/>
  <c r="AP107" i="7"/>
  <c r="AQ107" i="7"/>
  <c r="AR107" i="7"/>
  <c r="AS107" i="7"/>
  <c r="AT107" i="7"/>
  <c r="AU107" i="7"/>
  <c r="AV107" i="7"/>
  <c r="AW107" i="7"/>
  <c r="AX107" i="7"/>
  <c r="AY107" i="7"/>
  <c r="AZ107" i="7"/>
  <c r="BA107" i="7"/>
  <c r="BB107" i="7"/>
  <c r="AM108" i="7"/>
  <c r="AN108" i="7"/>
  <c r="AO108" i="7"/>
  <c r="AP108" i="7"/>
  <c r="AQ108" i="7"/>
  <c r="AR108" i="7"/>
  <c r="AS108" i="7"/>
  <c r="AT108" i="7"/>
  <c r="AU108" i="7"/>
  <c r="AV108" i="7"/>
  <c r="AW108" i="7"/>
  <c r="AX108" i="7"/>
  <c r="AY108" i="7"/>
  <c r="AZ108" i="7"/>
  <c r="BA108" i="7"/>
  <c r="BB108" i="7"/>
  <c r="AM109" i="7"/>
  <c r="AN109" i="7"/>
  <c r="AO109" i="7"/>
  <c r="AP109" i="7"/>
  <c r="AQ109" i="7"/>
  <c r="AR109" i="7"/>
  <c r="AS109" i="7"/>
  <c r="AT109" i="7"/>
  <c r="AU109" i="7"/>
  <c r="AV109" i="7"/>
  <c r="AW109" i="7"/>
  <c r="AX109" i="7"/>
  <c r="AY109" i="7"/>
  <c r="AZ109" i="7"/>
  <c r="BA109" i="7"/>
  <c r="BB109" i="7"/>
  <c r="AM110" i="7"/>
  <c r="AN110" i="7"/>
  <c r="AO110" i="7"/>
  <c r="AP110" i="7"/>
  <c r="AQ110" i="7"/>
  <c r="AR110" i="7"/>
  <c r="AS110" i="7"/>
  <c r="AT110" i="7"/>
  <c r="AU110" i="7"/>
  <c r="AV110" i="7"/>
  <c r="AW110" i="7"/>
  <c r="AX110" i="7"/>
  <c r="AY110" i="7"/>
  <c r="AZ110" i="7"/>
  <c r="BA110" i="7"/>
  <c r="BB110" i="7"/>
  <c r="AM111" i="7"/>
  <c r="AN111" i="7"/>
  <c r="AO111" i="7"/>
  <c r="AP111" i="7"/>
  <c r="AQ111" i="7"/>
  <c r="AR111" i="7"/>
  <c r="AS111" i="7"/>
  <c r="AT111" i="7"/>
  <c r="AU111" i="7"/>
  <c r="AV111" i="7"/>
  <c r="AW111" i="7"/>
  <c r="AX111" i="7"/>
  <c r="AY111" i="7"/>
  <c r="AZ111" i="7"/>
  <c r="BA111" i="7"/>
  <c r="BB111" i="7"/>
  <c r="AM112" i="7"/>
  <c r="AN112" i="7"/>
  <c r="AO112" i="7"/>
  <c r="AP112" i="7"/>
  <c r="AQ112" i="7"/>
  <c r="AR112" i="7"/>
  <c r="AS112" i="7"/>
  <c r="AT112" i="7"/>
  <c r="AU112" i="7"/>
  <c r="AV112" i="7"/>
  <c r="AW112" i="7"/>
  <c r="AX112" i="7"/>
  <c r="AY112" i="7"/>
  <c r="AZ112" i="7"/>
  <c r="BA112" i="7"/>
  <c r="BB112" i="7"/>
  <c r="AM113" i="7"/>
  <c r="AN113" i="7"/>
  <c r="AO113" i="7"/>
  <c r="AP113" i="7"/>
  <c r="AQ113" i="7"/>
  <c r="AR113" i="7"/>
  <c r="AS113" i="7"/>
  <c r="AT113" i="7"/>
  <c r="AU113" i="7"/>
  <c r="AV113" i="7"/>
  <c r="AW113" i="7"/>
  <c r="AX113" i="7"/>
  <c r="AY113" i="7"/>
  <c r="AZ113" i="7"/>
  <c r="BA113" i="7"/>
  <c r="BB113" i="7"/>
  <c r="AM114" i="7"/>
  <c r="AN114" i="7"/>
  <c r="AO114" i="7"/>
  <c r="AP114" i="7"/>
  <c r="AQ114" i="7"/>
  <c r="AR114" i="7"/>
  <c r="AS114" i="7"/>
  <c r="AT114" i="7"/>
  <c r="AU114" i="7"/>
  <c r="AV114" i="7"/>
  <c r="AW114" i="7"/>
  <c r="AX114" i="7"/>
  <c r="AY114" i="7"/>
  <c r="AZ114" i="7"/>
  <c r="BA114" i="7"/>
  <c r="BB114" i="7"/>
  <c r="AM115" i="7"/>
  <c r="AN115" i="7"/>
  <c r="AO115" i="7"/>
  <c r="AP115" i="7"/>
  <c r="AQ115" i="7"/>
  <c r="AR115" i="7"/>
  <c r="AS115" i="7"/>
  <c r="AT115" i="7"/>
  <c r="AU115" i="7"/>
  <c r="AV115" i="7"/>
  <c r="AW115" i="7"/>
  <c r="AX115" i="7"/>
  <c r="AY115" i="7"/>
  <c r="AZ115" i="7"/>
  <c r="BA115" i="7"/>
  <c r="BB115" i="7"/>
  <c r="AM116" i="7"/>
  <c r="AN116" i="7"/>
  <c r="AO116" i="7"/>
  <c r="AP116" i="7"/>
  <c r="AQ116" i="7"/>
  <c r="AR116" i="7"/>
  <c r="AS116" i="7"/>
  <c r="AT116" i="7"/>
  <c r="AU116" i="7"/>
  <c r="AV116" i="7"/>
  <c r="AW116" i="7"/>
  <c r="AX116" i="7"/>
  <c r="AY116" i="7"/>
  <c r="AZ116" i="7"/>
  <c r="BA116" i="7"/>
  <c r="BB116" i="7"/>
  <c r="AM117" i="7"/>
  <c r="AN117" i="7"/>
  <c r="AO117" i="7"/>
  <c r="AP117" i="7"/>
  <c r="AQ117" i="7"/>
  <c r="AR117" i="7"/>
  <c r="AS117" i="7"/>
  <c r="AT117" i="7"/>
  <c r="AU117" i="7"/>
  <c r="AV117" i="7"/>
  <c r="AW117" i="7"/>
  <c r="AX117" i="7"/>
  <c r="AY117" i="7"/>
  <c r="AZ117" i="7"/>
  <c r="BA117" i="7"/>
  <c r="BB117" i="7"/>
  <c r="AM118" i="7"/>
  <c r="AN118" i="7"/>
  <c r="AO118" i="7"/>
  <c r="AP118" i="7"/>
  <c r="AQ118" i="7"/>
  <c r="AR118" i="7"/>
  <c r="AS118" i="7"/>
  <c r="AT118" i="7"/>
  <c r="AU118" i="7"/>
  <c r="AV118" i="7"/>
  <c r="AW118" i="7"/>
  <c r="AX118" i="7"/>
  <c r="AY118" i="7"/>
  <c r="AZ118" i="7"/>
  <c r="BA118" i="7"/>
  <c r="BB118" i="7"/>
  <c r="AM119" i="7"/>
  <c r="AN119" i="7"/>
  <c r="AO119" i="7"/>
  <c r="AP119" i="7"/>
  <c r="AQ119" i="7"/>
  <c r="AR119" i="7"/>
  <c r="AS119" i="7"/>
  <c r="AT119" i="7"/>
  <c r="AU119" i="7"/>
  <c r="AV119" i="7"/>
  <c r="AW119" i="7"/>
  <c r="AX119" i="7"/>
  <c r="AY119" i="7"/>
  <c r="AZ119" i="7"/>
  <c r="BA119" i="7"/>
  <c r="BB119" i="7"/>
  <c r="AM120" i="7"/>
  <c r="AN120" i="7"/>
  <c r="AO120" i="7"/>
  <c r="AP120" i="7"/>
  <c r="AQ120" i="7"/>
  <c r="AR120" i="7"/>
  <c r="AS120" i="7"/>
  <c r="AT120" i="7"/>
  <c r="AU120" i="7"/>
  <c r="AV120" i="7"/>
  <c r="AW120" i="7"/>
  <c r="AX120" i="7"/>
  <c r="AY120" i="7"/>
  <c r="AZ120" i="7"/>
  <c r="BA120" i="7"/>
  <c r="BB120" i="7"/>
  <c r="AM121" i="7"/>
  <c r="AN121" i="7"/>
  <c r="AO121" i="7"/>
  <c r="AP121" i="7"/>
  <c r="AQ121" i="7"/>
  <c r="AR121" i="7"/>
  <c r="AS121" i="7"/>
  <c r="AT121" i="7"/>
  <c r="AU121" i="7"/>
  <c r="AV121" i="7"/>
  <c r="AW121" i="7"/>
  <c r="AX121" i="7"/>
  <c r="AY121" i="7"/>
  <c r="AZ121" i="7"/>
  <c r="BA121" i="7"/>
  <c r="BB121" i="7"/>
  <c r="AM122" i="7"/>
  <c r="AN122" i="7"/>
  <c r="AO122" i="7"/>
  <c r="AP122" i="7"/>
  <c r="AQ122" i="7"/>
  <c r="AR122" i="7"/>
  <c r="AS122" i="7"/>
  <c r="AT122" i="7"/>
  <c r="AU122" i="7"/>
  <c r="AV122" i="7"/>
  <c r="AW122" i="7"/>
  <c r="AX122" i="7"/>
  <c r="AY122" i="7"/>
  <c r="AZ122" i="7"/>
  <c r="BA122" i="7"/>
  <c r="BB122" i="7"/>
  <c r="AM123" i="7"/>
  <c r="AN123" i="7"/>
  <c r="AO123" i="7"/>
  <c r="AP123" i="7"/>
  <c r="AQ123" i="7"/>
  <c r="AR123" i="7"/>
  <c r="AS123" i="7"/>
  <c r="AT123" i="7"/>
  <c r="AU123" i="7"/>
  <c r="AV123" i="7"/>
  <c r="AW123" i="7"/>
  <c r="AX123" i="7"/>
  <c r="AY123" i="7"/>
  <c r="AZ123" i="7"/>
  <c r="BA123" i="7"/>
  <c r="BB123" i="7"/>
  <c r="BB5" i="7"/>
  <c r="BA5" i="7"/>
  <c r="AZ5" i="7"/>
  <c r="AY5" i="7"/>
  <c r="AX5" i="7"/>
  <c r="AW5" i="7"/>
  <c r="AV5" i="7"/>
  <c r="AU5" i="7"/>
  <c r="AT5" i="7"/>
  <c r="AS5" i="7"/>
  <c r="AR5" i="7"/>
  <c r="AQ5" i="7"/>
  <c r="AP5" i="7"/>
  <c r="AO5" i="7"/>
  <c r="AN5" i="7"/>
  <c r="AM5" i="7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U21" i="2"/>
  <c r="AU22" i="2"/>
  <c r="AU9" i="2"/>
  <c r="AU17" i="2"/>
  <c r="AU18" i="2"/>
  <c r="AU19" i="2"/>
  <c r="AU13" i="2"/>
  <c r="AU12" i="2"/>
  <c r="AU11" i="2"/>
  <c r="AU15" i="2"/>
  <c r="AU14" i="2"/>
  <c r="AU20" i="2"/>
  <c r="AU23" i="2"/>
  <c r="AU7" i="2"/>
  <c r="AU5" i="2"/>
  <c r="AU6" i="2"/>
  <c r="AU16" i="2"/>
  <c r="AU10" i="2"/>
  <c r="AU24" i="2"/>
  <c r="AU8" i="2"/>
  <c r="AU5" i="1"/>
  <c r="AU8" i="1"/>
  <c r="AU10" i="1"/>
  <c r="AU9" i="1"/>
  <c r="AU16" i="1"/>
  <c r="AU11" i="1"/>
  <c r="AU12" i="1"/>
  <c r="AU15" i="1"/>
  <c r="AU13" i="1"/>
  <c r="AU18" i="1"/>
  <c r="AU14" i="1"/>
  <c r="AU17" i="1"/>
  <c r="AU6" i="1"/>
  <c r="AU19" i="1"/>
  <c r="AU7" i="1"/>
  <c r="AH5" i="7" l="1"/>
  <c r="X5" i="7"/>
  <c r="AD5" i="7"/>
  <c r="AB80" i="7"/>
  <c r="AB79" i="7"/>
  <c r="AB78" i="7"/>
  <c r="AB77" i="7"/>
  <c r="AB76" i="7"/>
  <c r="AB75" i="7"/>
  <c r="AJ74" i="7"/>
  <c r="V5" i="7"/>
  <c r="Z5" i="7"/>
  <c r="X80" i="7"/>
  <c r="X79" i="7"/>
  <c r="X78" i="7"/>
  <c r="X77" i="7"/>
  <c r="X76" i="7"/>
  <c r="X75" i="7"/>
  <c r="AF74" i="7"/>
  <c r="AK5" i="7"/>
  <c r="AI5" i="7"/>
  <c r="AG5" i="7"/>
  <c r="AE5" i="7"/>
  <c r="AC5" i="7"/>
  <c r="AA5" i="7"/>
  <c r="W5" i="7"/>
  <c r="Y5" i="7"/>
  <c r="AB5" i="7"/>
  <c r="AF5" i="7"/>
  <c r="AJ5" i="7"/>
  <c r="AJ80" i="7"/>
  <c r="AJ79" i="7"/>
  <c r="AJ78" i="7"/>
  <c r="AJ77" i="7"/>
  <c r="AJ76" i="7"/>
  <c r="AJ75" i="7"/>
  <c r="Y59" i="7"/>
  <c r="Y58" i="7"/>
  <c r="Y57" i="7"/>
  <c r="Y56" i="7"/>
  <c r="Y55" i="7"/>
  <c r="AE54" i="7"/>
  <c r="W53" i="7"/>
  <c r="W52" i="7"/>
  <c r="W51" i="7"/>
  <c r="W50" i="7"/>
  <c r="W49" i="7"/>
  <c r="W24" i="7"/>
  <c r="W48" i="7"/>
  <c r="W23" i="7"/>
  <c r="W16" i="7"/>
  <c r="Y47" i="7"/>
  <c r="Y46" i="7"/>
  <c r="Y45" i="7"/>
  <c r="Y44" i="7"/>
  <c r="Y43" i="7"/>
  <c r="W21" i="7"/>
  <c r="W42" i="7"/>
  <c r="W41" i="7"/>
  <c r="W40" i="7"/>
  <c r="V123" i="7"/>
  <c r="V122" i="7"/>
  <c r="V121" i="7"/>
  <c r="V120" i="7"/>
  <c r="V119" i="7"/>
  <c r="V118" i="7"/>
  <c r="V117" i="7"/>
  <c r="V116" i="7"/>
  <c r="X115" i="7"/>
  <c r="X113" i="7"/>
  <c r="X112" i="7"/>
  <c r="X111" i="7"/>
  <c r="X110" i="7"/>
  <c r="X109" i="7"/>
  <c r="X108" i="7"/>
  <c r="V107" i="7"/>
  <c r="V106" i="7"/>
  <c r="V105" i="7"/>
  <c r="V104" i="7"/>
  <c r="V103" i="7"/>
  <c r="V102" i="7"/>
  <c r="V101" i="7"/>
  <c r="V100" i="7"/>
  <c r="V99" i="7"/>
  <c r="V98" i="7"/>
  <c r="V97" i="7"/>
  <c r="V96" i="7"/>
  <c r="V95" i="7"/>
  <c r="V94" i="7"/>
  <c r="V93" i="7"/>
  <c r="V92" i="7"/>
  <c r="V91" i="7"/>
  <c r="V90" i="7"/>
  <c r="V89" i="7"/>
  <c r="V88" i="7"/>
  <c r="V87" i="7"/>
  <c r="V86" i="7"/>
  <c r="V85" i="7"/>
  <c r="V84" i="7"/>
  <c r="V83" i="7"/>
  <c r="V82" i="7"/>
  <c r="V81" i="7"/>
  <c r="AF80" i="7"/>
  <c r="AF79" i="7"/>
  <c r="AF78" i="7"/>
  <c r="AF77" i="7"/>
  <c r="AF76" i="7"/>
  <c r="AF75" i="7"/>
  <c r="V73" i="7"/>
  <c r="V72" i="7"/>
  <c r="V71" i="7"/>
  <c r="V70" i="7"/>
  <c r="V69" i="7"/>
  <c r="V68" i="7"/>
  <c r="V67" i="7"/>
  <c r="V66" i="7"/>
  <c r="V65" i="7"/>
  <c r="V64" i="7"/>
  <c r="V63" i="7"/>
  <c r="V62" i="7"/>
  <c r="V61" i="7"/>
  <c r="W60" i="7"/>
  <c r="V53" i="7"/>
  <c r="V52" i="7"/>
  <c r="V51" i="7"/>
  <c r="V50" i="7"/>
  <c r="V49" i="7"/>
  <c r="V48" i="7"/>
  <c r="V16" i="7"/>
  <c r="V42" i="7"/>
  <c r="V41" i="7"/>
  <c r="V40" i="7"/>
  <c r="W37" i="7"/>
  <c r="V37" i="7"/>
  <c r="V39" i="7"/>
  <c r="Y36" i="7"/>
  <c r="W34" i="7"/>
  <c r="V34" i="7"/>
  <c r="V28" i="7"/>
  <c r="W35" i="7"/>
  <c r="V35" i="7"/>
  <c r="V38" i="7"/>
  <c r="V23" i="7"/>
  <c r="V31" i="7"/>
  <c r="W20" i="7"/>
  <c r="V20" i="7"/>
  <c r="W22" i="7"/>
  <c r="V22" i="7"/>
  <c r="V25" i="7"/>
  <c r="V24" i="7"/>
  <c r="V17" i="7"/>
  <c r="V32" i="7"/>
  <c r="V12" i="7"/>
  <c r="V30" i="7"/>
  <c r="V29" i="7"/>
  <c r="V33" i="7"/>
  <c r="V15" i="7"/>
  <c r="V18" i="7"/>
  <c r="W19" i="7"/>
  <c r="V19" i="7"/>
  <c r="V21" i="7"/>
  <c r="V9" i="7"/>
  <c r="V27" i="7"/>
  <c r="V13" i="7"/>
  <c r="W11" i="7"/>
  <c r="V11" i="7"/>
  <c r="V7" i="7"/>
  <c r="V8" i="7"/>
  <c r="V6" i="7"/>
  <c r="V10" i="7"/>
  <c r="AD13" i="3"/>
  <c r="Z13" i="3"/>
  <c r="AH13" i="3"/>
  <c r="V13" i="3"/>
  <c r="W7" i="3"/>
  <c r="W35" i="3"/>
  <c r="W33" i="3"/>
  <c r="W32" i="3"/>
  <c r="W27" i="3"/>
  <c r="W31" i="3"/>
  <c r="AK13" i="3"/>
  <c r="X13" i="3"/>
  <c r="AB13" i="3"/>
  <c r="AF13" i="3"/>
  <c r="AJ13" i="3"/>
  <c r="W47" i="3"/>
  <c r="W46" i="3"/>
  <c r="W45" i="3"/>
  <c r="W44" i="3"/>
  <c r="W43" i="3"/>
  <c r="W42" i="3"/>
  <c r="W41" i="3"/>
  <c r="W37" i="3"/>
  <c r="W36" i="3"/>
  <c r="V33" i="3"/>
  <c r="V32" i="3"/>
  <c r="V27" i="3"/>
  <c r="V31" i="3"/>
  <c r="W34" i="3"/>
  <c r="V34" i="3"/>
  <c r="W29" i="3"/>
  <c r="W30" i="3"/>
  <c r="W28" i="3"/>
  <c r="W21" i="3"/>
  <c r="W20" i="3"/>
  <c r="V20" i="3"/>
  <c r="W24" i="3"/>
  <c r="W22" i="3"/>
  <c r="W26" i="3"/>
  <c r="W23" i="3"/>
  <c r="W8" i="3"/>
  <c r="W9" i="3"/>
  <c r="V9" i="3"/>
  <c r="W6" i="3"/>
  <c r="W12" i="3"/>
  <c r="W19" i="3"/>
  <c r="W17" i="3"/>
  <c r="W15" i="3"/>
  <c r="W11" i="3"/>
  <c r="AH47" i="3"/>
  <c r="AD47" i="3"/>
  <c r="Z47" i="3"/>
  <c r="V47" i="3"/>
  <c r="AJ46" i="3"/>
  <c r="AH46" i="3"/>
  <c r="AF46" i="3"/>
  <c r="AD46" i="3"/>
  <c r="AB46" i="3"/>
  <c r="Z46" i="3"/>
  <c r="X46" i="3"/>
  <c r="V46" i="3"/>
  <c r="AJ45" i="3"/>
  <c r="AH45" i="3"/>
  <c r="AF45" i="3"/>
  <c r="AD45" i="3"/>
  <c r="AB45" i="3"/>
  <c r="Z45" i="3"/>
  <c r="X45" i="3"/>
  <c r="V45" i="3"/>
  <c r="AJ8" i="3"/>
  <c r="AH8" i="3"/>
  <c r="AF8" i="3"/>
  <c r="AD8" i="3"/>
  <c r="AB8" i="3"/>
  <c r="Z8" i="3"/>
  <c r="X8" i="3"/>
  <c r="V8" i="3"/>
  <c r="AJ26" i="3"/>
  <c r="AH26" i="3"/>
  <c r="AF26" i="3"/>
  <c r="AD26" i="3"/>
  <c r="AB26" i="3"/>
  <c r="Z26" i="3"/>
  <c r="X26" i="3"/>
  <c r="V26" i="3"/>
  <c r="AJ44" i="3"/>
  <c r="AH44" i="3"/>
  <c r="AF44" i="3"/>
  <c r="AD44" i="3"/>
  <c r="AB44" i="3"/>
  <c r="Z44" i="3"/>
  <c r="X44" i="3"/>
  <c r="V44" i="3"/>
  <c r="AJ30" i="3"/>
  <c r="AH30" i="3"/>
  <c r="AF30" i="3"/>
  <c r="AD30" i="3"/>
  <c r="AB30" i="3"/>
  <c r="Z30" i="3"/>
  <c r="X30" i="3"/>
  <c r="V30" i="3"/>
  <c r="AJ17" i="3"/>
  <c r="AH17" i="3"/>
  <c r="AF17" i="3"/>
  <c r="AD17" i="3"/>
  <c r="AB17" i="3"/>
  <c r="Z17" i="3"/>
  <c r="X17" i="3"/>
  <c r="V17" i="3"/>
  <c r="AJ43" i="3"/>
  <c r="AH43" i="3"/>
  <c r="AF43" i="3"/>
  <c r="AD43" i="3"/>
  <c r="AB43" i="3"/>
  <c r="Z43" i="3"/>
  <c r="X43" i="3"/>
  <c r="V43" i="3"/>
  <c r="AJ29" i="3"/>
  <c r="AH29" i="3"/>
  <c r="AF29" i="3"/>
  <c r="AD29" i="3"/>
  <c r="AB29" i="3"/>
  <c r="Z29" i="3"/>
  <c r="X29" i="3"/>
  <c r="V29" i="3"/>
  <c r="AJ42" i="3"/>
  <c r="AH42" i="3"/>
  <c r="AF42" i="3"/>
  <c r="AD42" i="3"/>
  <c r="AB42" i="3"/>
  <c r="Z42" i="3"/>
  <c r="X42" i="3"/>
  <c r="V42" i="3"/>
  <c r="AJ6" i="3"/>
  <c r="AH6" i="3"/>
  <c r="AF6" i="3"/>
  <c r="AD6" i="3"/>
  <c r="AB6" i="3"/>
  <c r="Z6" i="3"/>
  <c r="X6" i="3"/>
  <c r="V6" i="3"/>
  <c r="AJ11" i="3"/>
  <c r="AH11" i="3"/>
  <c r="AF11" i="3"/>
  <c r="AD11" i="3"/>
  <c r="AB11" i="3"/>
  <c r="Z11" i="3"/>
  <c r="X11" i="3"/>
  <c r="V11" i="3"/>
  <c r="AJ22" i="3"/>
  <c r="AH22" i="3"/>
  <c r="AF22" i="3"/>
  <c r="AD22" i="3"/>
  <c r="AB22" i="3"/>
  <c r="Z22" i="3"/>
  <c r="X22" i="3"/>
  <c r="V22" i="3"/>
  <c r="AJ41" i="3"/>
  <c r="AH41" i="3"/>
  <c r="AF41" i="3"/>
  <c r="AD41" i="3"/>
  <c r="AB41" i="3"/>
  <c r="Z41" i="3"/>
  <c r="X41" i="3"/>
  <c r="V41" i="3"/>
  <c r="AJ28" i="3"/>
  <c r="AH28" i="3"/>
  <c r="AF28" i="3"/>
  <c r="AD28" i="3"/>
  <c r="AB28" i="3"/>
  <c r="Z28" i="3"/>
  <c r="X28" i="3"/>
  <c r="V28" i="3"/>
  <c r="W16" i="3"/>
  <c r="Y16" i="3"/>
  <c r="AA16" i="3"/>
  <c r="AC16" i="3"/>
  <c r="AE16" i="3"/>
  <c r="AG16" i="3"/>
  <c r="AI16" i="3"/>
  <c r="AK16" i="3"/>
  <c r="AH16" i="3"/>
  <c r="AD16" i="3"/>
  <c r="Z16" i="3"/>
  <c r="V16" i="3"/>
  <c r="W40" i="3"/>
  <c r="Y40" i="3"/>
  <c r="AA40" i="3"/>
  <c r="AC40" i="3"/>
  <c r="AE40" i="3"/>
  <c r="AG40" i="3"/>
  <c r="AI40" i="3"/>
  <c r="AK40" i="3"/>
  <c r="AH40" i="3"/>
  <c r="AD40" i="3"/>
  <c r="Z40" i="3"/>
  <c r="V40" i="3"/>
  <c r="W14" i="3"/>
  <c r="Y14" i="3"/>
  <c r="AA14" i="3"/>
  <c r="AC14" i="3"/>
  <c r="AE14" i="3"/>
  <c r="AG14" i="3"/>
  <c r="AI14" i="3"/>
  <c r="AK14" i="3"/>
  <c r="AH14" i="3"/>
  <c r="AD14" i="3"/>
  <c r="Z14" i="3"/>
  <c r="V14" i="3"/>
  <c r="W39" i="3"/>
  <c r="Y39" i="3"/>
  <c r="AA39" i="3"/>
  <c r="AC39" i="3"/>
  <c r="AE39" i="3"/>
  <c r="AG39" i="3"/>
  <c r="AI39" i="3"/>
  <c r="AK39" i="3"/>
  <c r="AH39" i="3"/>
  <c r="AD39" i="3"/>
  <c r="Z39" i="3"/>
  <c r="V39" i="3"/>
  <c r="W25" i="3"/>
  <c r="Y25" i="3"/>
  <c r="AA25" i="3"/>
  <c r="AC25" i="3"/>
  <c r="AE25" i="3"/>
  <c r="AG25" i="3"/>
  <c r="AI25" i="3"/>
  <c r="AK25" i="3"/>
  <c r="AH25" i="3"/>
  <c r="AD25" i="3"/>
  <c r="Z25" i="3"/>
  <c r="V25" i="3"/>
  <c r="W18" i="3"/>
  <c r="Y18" i="3"/>
  <c r="AA18" i="3"/>
  <c r="AC18" i="3"/>
  <c r="AE18" i="3"/>
  <c r="AG18" i="3"/>
  <c r="AI18" i="3"/>
  <c r="AK18" i="3"/>
  <c r="AH18" i="3"/>
  <c r="AD18" i="3"/>
  <c r="Z18" i="3"/>
  <c r="V18" i="3"/>
  <c r="W38" i="3"/>
  <c r="Y38" i="3"/>
  <c r="AA38" i="3"/>
  <c r="AC38" i="3"/>
  <c r="AE38" i="3"/>
  <c r="AG38" i="3"/>
  <c r="AI38" i="3"/>
  <c r="AK38" i="3"/>
  <c r="V38" i="3"/>
  <c r="X38" i="3"/>
  <c r="Z38" i="3"/>
  <c r="AB38" i="3"/>
  <c r="AD38" i="3"/>
  <c r="AF38" i="3"/>
  <c r="AH38" i="3"/>
  <c r="AJ47" i="3"/>
  <c r="AF47" i="3"/>
  <c r="AB47" i="3"/>
  <c r="X47" i="3"/>
  <c r="AK47" i="3"/>
  <c r="AI47" i="3"/>
  <c r="AG47" i="3"/>
  <c r="AE47" i="3"/>
  <c r="AC47" i="3"/>
  <c r="AA47" i="3"/>
  <c r="Y47" i="3"/>
  <c r="AK46" i="3"/>
  <c r="AI46" i="3"/>
  <c r="AG46" i="3"/>
  <c r="AE46" i="3"/>
  <c r="AC46" i="3"/>
  <c r="AA46" i="3"/>
  <c r="Y46" i="3"/>
  <c r="AK45" i="3"/>
  <c r="AI45" i="3"/>
  <c r="AG45" i="3"/>
  <c r="AE45" i="3"/>
  <c r="AC45" i="3"/>
  <c r="AA45" i="3"/>
  <c r="Y45" i="3"/>
  <c r="AK8" i="3"/>
  <c r="AI8" i="3"/>
  <c r="AG8" i="3"/>
  <c r="AE8" i="3"/>
  <c r="AC8" i="3"/>
  <c r="AA8" i="3"/>
  <c r="Y8" i="3"/>
  <c r="AK26" i="3"/>
  <c r="AI26" i="3"/>
  <c r="AG26" i="3"/>
  <c r="AE26" i="3"/>
  <c r="AC26" i="3"/>
  <c r="AA26" i="3"/>
  <c r="Y26" i="3"/>
  <c r="AK44" i="3"/>
  <c r="AI44" i="3"/>
  <c r="AG44" i="3"/>
  <c r="AE44" i="3"/>
  <c r="AC44" i="3"/>
  <c r="AA44" i="3"/>
  <c r="Y44" i="3"/>
  <c r="AK30" i="3"/>
  <c r="AI30" i="3"/>
  <c r="AG30" i="3"/>
  <c r="AE30" i="3"/>
  <c r="AC30" i="3"/>
  <c r="AA30" i="3"/>
  <c r="Y30" i="3"/>
  <c r="AK17" i="3"/>
  <c r="AI17" i="3"/>
  <c r="AG17" i="3"/>
  <c r="AE17" i="3"/>
  <c r="AC17" i="3"/>
  <c r="AA17" i="3"/>
  <c r="Y17" i="3"/>
  <c r="AK43" i="3"/>
  <c r="AI43" i="3"/>
  <c r="AG43" i="3"/>
  <c r="AE43" i="3"/>
  <c r="AC43" i="3"/>
  <c r="AA43" i="3"/>
  <c r="Y43" i="3"/>
  <c r="AK29" i="3"/>
  <c r="AI29" i="3"/>
  <c r="AG29" i="3"/>
  <c r="AE29" i="3"/>
  <c r="AC29" i="3"/>
  <c r="AA29" i="3"/>
  <c r="Y29" i="3"/>
  <c r="AK42" i="3"/>
  <c r="AI42" i="3"/>
  <c r="AG42" i="3"/>
  <c r="AE42" i="3"/>
  <c r="AC42" i="3"/>
  <c r="AA42" i="3"/>
  <c r="Y42" i="3"/>
  <c r="AK6" i="3"/>
  <c r="AI6" i="3"/>
  <c r="AG6" i="3"/>
  <c r="AE6" i="3"/>
  <c r="AC6" i="3"/>
  <c r="AA6" i="3"/>
  <c r="Y6" i="3"/>
  <c r="AK11" i="3"/>
  <c r="AI11" i="3"/>
  <c r="AG11" i="3"/>
  <c r="AE11" i="3"/>
  <c r="AC11" i="3"/>
  <c r="AA11" i="3"/>
  <c r="Y11" i="3"/>
  <c r="AK22" i="3"/>
  <c r="AI22" i="3"/>
  <c r="AG22" i="3"/>
  <c r="AE22" i="3"/>
  <c r="AC22" i="3"/>
  <c r="AA22" i="3"/>
  <c r="Y22" i="3"/>
  <c r="AK41" i="3"/>
  <c r="AI41" i="3"/>
  <c r="AG41" i="3"/>
  <c r="AE41" i="3"/>
  <c r="AC41" i="3"/>
  <c r="AA41" i="3"/>
  <c r="Y41" i="3"/>
  <c r="AK28" i="3"/>
  <c r="AI28" i="3"/>
  <c r="AG28" i="3"/>
  <c r="AE28" i="3"/>
  <c r="AC28" i="3"/>
  <c r="AA28" i="3"/>
  <c r="Y28" i="3"/>
  <c r="AJ16" i="3"/>
  <c r="AF16" i="3"/>
  <c r="AB16" i="3"/>
  <c r="X16" i="3"/>
  <c r="AJ40" i="3"/>
  <c r="AF40" i="3"/>
  <c r="AB40" i="3"/>
  <c r="X40" i="3"/>
  <c r="AJ14" i="3"/>
  <c r="AF14" i="3"/>
  <c r="AB14" i="3"/>
  <c r="X14" i="3"/>
  <c r="AJ39" i="3"/>
  <c r="AF39" i="3"/>
  <c r="AB39" i="3"/>
  <c r="X39" i="3"/>
  <c r="AJ25" i="3"/>
  <c r="AF25" i="3"/>
  <c r="AB25" i="3"/>
  <c r="X25" i="3"/>
  <c r="AJ18" i="3"/>
  <c r="AF18" i="3"/>
  <c r="AB18" i="3"/>
  <c r="X18" i="3"/>
  <c r="AJ38" i="3"/>
  <c r="AJ24" i="3"/>
  <c r="AH24" i="3"/>
  <c r="AF24" i="3"/>
  <c r="AD24" i="3"/>
  <c r="AB24" i="3"/>
  <c r="Z24" i="3"/>
  <c r="X24" i="3"/>
  <c r="V24" i="3"/>
  <c r="AJ12" i="3"/>
  <c r="AH12" i="3"/>
  <c r="AF12" i="3"/>
  <c r="AD12" i="3"/>
  <c r="AB12" i="3"/>
  <c r="Z12" i="3"/>
  <c r="X12" i="3"/>
  <c r="V12" i="3"/>
  <c r="AJ19" i="3"/>
  <c r="AH19" i="3"/>
  <c r="AF19" i="3"/>
  <c r="AD19" i="3"/>
  <c r="AB19" i="3"/>
  <c r="Z19" i="3"/>
  <c r="X19" i="3"/>
  <c r="V19" i="3"/>
  <c r="AJ21" i="3"/>
  <c r="AH21" i="3"/>
  <c r="AF21" i="3"/>
  <c r="AD21" i="3"/>
  <c r="AB21" i="3"/>
  <c r="Z21" i="3"/>
  <c r="X21" i="3"/>
  <c r="V21" i="3"/>
  <c r="AJ37" i="3"/>
  <c r="AH37" i="3"/>
  <c r="AF37" i="3"/>
  <c r="AD37" i="3"/>
  <c r="AB37" i="3"/>
  <c r="Z37" i="3"/>
  <c r="X37" i="3"/>
  <c r="V37" i="3"/>
  <c r="AJ36" i="3"/>
  <c r="AH36" i="3"/>
  <c r="AF36" i="3"/>
  <c r="AD36" i="3"/>
  <c r="AB36" i="3"/>
  <c r="Z36" i="3"/>
  <c r="X36" i="3"/>
  <c r="V36" i="3"/>
  <c r="AJ15" i="3"/>
  <c r="AH15" i="3"/>
  <c r="AF15" i="3"/>
  <c r="AD15" i="3"/>
  <c r="AB15" i="3"/>
  <c r="Z15" i="3"/>
  <c r="X15" i="3"/>
  <c r="V15" i="3"/>
  <c r="AJ23" i="3"/>
  <c r="AH23" i="3"/>
  <c r="AF23" i="3"/>
  <c r="AD23" i="3"/>
  <c r="AB23" i="3"/>
  <c r="Z23" i="3"/>
  <c r="X23" i="3"/>
  <c r="V23" i="3"/>
  <c r="V5" i="3"/>
  <c r="X5" i="3"/>
  <c r="Z5" i="3"/>
  <c r="AB5" i="3"/>
  <c r="AD5" i="3"/>
  <c r="AJ5" i="3"/>
  <c r="AH5" i="3"/>
  <c r="AF5" i="3"/>
  <c r="AC5" i="3"/>
  <c r="Y5" i="3"/>
  <c r="AK7" i="3"/>
  <c r="AG7" i="3"/>
  <c r="AC7" i="3"/>
  <c r="Y7" i="3"/>
  <c r="AK35" i="3"/>
  <c r="AG35" i="3"/>
  <c r="AC35" i="3"/>
  <c r="Y35" i="3"/>
  <c r="W10" i="3"/>
  <c r="AK24" i="3"/>
  <c r="AI24" i="3"/>
  <c r="AG24" i="3"/>
  <c r="AE24" i="3"/>
  <c r="AC24" i="3"/>
  <c r="AA24" i="3"/>
  <c r="Y24" i="3"/>
  <c r="AK12" i="3"/>
  <c r="AI12" i="3"/>
  <c r="AG12" i="3"/>
  <c r="AE12" i="3"/>
  <c r="AC12" i="3"/>
  <c r="AA12" i="3"/>
  <c r="Y12" i="3"/>
  <c r="AK19" i="3"/>
  <c r="AI19" i="3"/>
  <c r="AG19" i="3"/>
  <c r="AE19" i="3"/>
  <c r="AC19" i="3"/>
  <c r="AA19" i="3"/>
  <c r="Y19" i="3"/>
  <c r="AK21" i="3"/>
  <c r="AI21" i="3"/>
  <c r="AG21" i="3"/>
  <c r="AE21" i="3"/>
  <c r="AC21" i="3"/>
  <c r="AA21" i="3"/>
  <c r="Y21" i="3"/>
  <c r="AK37" i="3"/>
  <c r="AI37" i="3"/>
  <c r="AG37" i="3"/>
  <c r="AE37" i="3"/>
  <c r="AC37" i="3"/>
  <c r="AA37" i="3"/>
  <c r="Y37" i="3"/>
  <c r="AK36" i="3"/>
  <c r="AI36" i="3"/>
  <c r="AG36" i="3"/>
  <c r="AE36" i="3"/>
  <c r="AC36" i="3"/>
  <c r="AA36" i="3"/>
  <c r="Y36" i="3"/>
  <c r="AK15" i="3"/>
  <c r="AI15" i="3"/>
  <c r="AG15" i="3"/>
  <c r="AE15" i="3"/>
  <c r="AC15" i="3"/>
  <c r="AA15" i="3"/>
  <c r="Y15" i="3"/>
  <c r="AK23" i="3"/>
  <c r="AI23" i="3"/>
  <c r="AG23" i="3"/>
  <c r="AE23" i="3"/>
  <c r="AC23" i="3"/>
  <c r="AA23" i="3"/>
  <c r="Y23" i="3"/>
  <c r="AK5" i="3"/>
  <c r="AI5" i="3"/>
  <c r="AG5" i="3"/>
  <c r="AE5" i="3"/>
  <c r="AA5" i="3"/>
  <c r="W5" i="3"/>
  <c r="V7" i="3"/>
  <c r="AI7" i="3"/>
  <c r="AE7" i="3"/>
  <c r="AA7" i="3"/>
  <c r="V35" i="3"/>
  <c r="AI35" i="3"/>
  <c r="AE35" i="3"/>
  <c r="AA35" i="3"/>
  <c r="V10" i="3"/>
  <c r="AK10" i="3"/>
  <c r="AI10" i="3"/>
  <c r="AG10" i="3"/>
  <c r="AE10" i="3"/>
  <c r="AC10" i="3"/>
  <c r="AA10" i="3"/>
  <c r="Y10" i="3"/>
  <c r="AK20" i="3"/>
  <c r="AI20" i="3"/>
  <c r="AG20" i="3"/>
  <c r="AE20" i="3"/>
  <c r="AC20" i="3"/>
  <c r="AA20" i="3"/>
  <c r="Y20" i="3"/>
  <c r="AK34" i="3"/>
  <c r="AI34" i="3"/>
  <c r="AG34" i="3"/>
  <c r="AE34" i="3"/>
  <c r="AC34" i="3"/>
  <c r="AA34" i="3"/>
  <c r="Y34" i="3"/>
  <c r="AK9" i="3"/>
  <c r="AI9" i="3"/>
  <c r="AG9" i="3"/>
  <c r="AE9" i="3"/>
  <c r="AC9" i="3"/>
  <c r="AA9" i="3"/>
  <c r="Y9" i="3"/>
  <c r="AK33" i="3"/>
  <c r="AI33" i="3"/>
  <c r="AG33" i="3"/>
  <c r="AE33" i="3"/>
  <c r="AC33" i="3"/>
  <c r="AA33" i="3"/>
  <c r="Y33" i="3"/>
  <c r="AK32" i="3"/>
  <c r="AI32" i="3"/>
  <c r="AG32" i="3"/>
  <c r="AE32" i="3"/>
  <c r="AC32" i="3"/>
  <c r="AA32" i="3"/>
  <c r="Y32" i="3"/>
  <c r="AK27" i="3"/>
  <c r="AI27" i="3"/>
  <c r="AG27" i="3"/>
  <c r="AE27" i="3"/>
  <c r="AC27" i="3"/>
  <c r="AA27" i="3"/>
  <c r="Y27" i="3"/>
  <c r="AK31" i="3"/>
  <c r="AI31" i="3"/>
  <c r="AG31" i="3"/>
  <c r="AE31" i="3"/>
  <c r="AC31" i="3"/>
  <c r="AA31" i="3"/>
  <c r="Y31" i="3"/>
  <c r="AJ7" i="3"/>
  <c r="AH7" i="3"/>
  <c r="AF7" i="3"/>
  <c r="AD7" i="3"/>
  <c r="AB7" i="3"/>
  <c r="Z7" i="3"/>
  <c r="X7" i="3"/>
  <c r="AJ35" i="3"/>
  <c r="AH35" i="3"/>
  <c r="AF35" i="3"/>
  <c r="AD35" i="3"/>
  <c r="AB35" i="3"/>
  <c r="Z35" i="3"/>
  <c r="X35" i="3"/>
  <c r="AJ10" i="3"/>
  <c r="AH10" i="3"/>
  <c r="AF10" i="3"/>
  <c r="AD10" i="3"/>
  <c r="AB10" i="3"/>
  <c r="Z10" i="3"/>
  <c r="X10" i="3"/>
  <c r="AJ20" i="3"/>
  <c r="AH20" i="3"/>
  <c r="AF20" i="3"/>
  <c r="AD20" i="3"/>
  <c r="AB20" i="3"/>
  <c r="Z20" i="3"/>
  <c r="X20" i="3"/>
  <c r="AJ34" i="3"/>
  <c r="AH34" i="3"/>
  <c r="AF34" i="3"/>
  <c r="AD34" i="3"/>
  <c r="AB34" i="3"/>
  <c r="Z34" i="3"/>
  <c r="X34" i="3"/>
  <c r="AJ9" i="3"/>
  <c r="AH9" i="3"/>
  <c r="AF9" i="3"/>
  <c r="AD9" i="3"/>
  <c r="AB9" i="3"/>
  <c r="Z9" i="3"/>
  <c r="X9" i="3"/>
  <c r="AJ33" i="3"/>
  <c r="AH33" i="3"/>
  <c r="AF33" i="3"/>
  <c r="AD33" i="3"/>
  <c r="AB33" i="3"/>
  <c r="Z33" i="3"/>
  <c r="X33" i="3"/>
  <c r="AJ32" i="3"/>
  <c r="AH32" i="3"/>
  <c r="AF32" i="3"/>
  <c r="AD32" i="3"/>
  <c r="AB32" i="3"/>
  <c r="Z32" i="3"/>
  <c r="X32" i="3"/>
  <c r="AJ27" i="3"/>
  <c r="AH27" i="3"/>
  <c r="AF27" i="3"/>
  <c r="AD27" i="3"/>
  <c r="AB27" i="3"/>
  <c r="Z27" i="3"/>
  <c r="X27" i="3"/>
  <c r="AJ31" i="3"/>
  <c r="AH31" i="3"/>
  <c r="AF31" i="3"/>
  <c r="AD31" i="3"/>
  <c r="AB31" i="3"/>
  <c r="Z31" i="3"/>
  <c r="X31" i="3"/>
  <c r="AJ123" i="7"/>
  <c r="AF123" i="7"/>
  <c r="AB123" i="7"/>
  <c r="X123" i="7"/>
  <c r="AJ122" i="7"/>
  <c r="AF122" i="7"/>
  <c r="AB122" i="7"/>
  <c r="X122" i="7"/>
  <c r="AJ121" i="7"/>
  <c r="AF121" i="7"/>
  <c r="AB121" i="7"/>
  <c r="X121" i="7"/>
  <c r="AJ120" i="7"/>
  <c r="AF120" i="7"/>
  <c r="AB120" i="7"/>
  <c r="X120" i="7"/>
  <c r="AJ119" i="7"/>
  <c r="AF119" i="7"/>
  <c r="AB119" i="7"/>
  <c r="X119" i="7"/>
  <c r="AH118" i="7"/>
  <c r="AF118" i="7"/>
  <c r="AB118" i="7"/>
  <c r="X118" i="7"/>
  <c r="AJ117" i="7"/>
  <c r="AF117" i="7"/>
  <c r="AB117" i="7"/>
  <c r="X117" i="7"/>
  <c r="AJ116" i="7"/>
  <c r="AF116" i="7"/>
  <c r="AB116" i="7"/>
  <c r="X116" i="7"/>
  <c r="AJ115" i="7"/>
  <c r="AF115" i="7"/>
  <c r="AB115" i="7"/>
  <c r="Z115" i="7"/>
  <c r="V115" i="7"/>
  <c r="W114" i="7"/>
  <c r="Y114" i="7"/>
  <c r="AF114" i="7"/>
  <c r="V114" i="7"/>
  <c r="AK123" i="7"/>
  <c r="AI123" i="7"/>
  <c r="AG123" i="7"/>
  <c r="AE123" i="7"/>
  <c r="AC123" i="7"/>
  <c r="AA123" i="7"/>
  <c r="Y123" i="7"/>
  <c r="W123" i="7"/>
  <c r="AK122" i="7"/>
  <c r="AI122" i="7"/>
  <c r="AG122" i="7"/>
  <c r="AE122" i="7"/>
  <c r="AC122" i="7"/>
  <c r="AA122" i="7"/>
  <c r="Y122" i="7"/>
  <c r="W122" i="7"/>
  <c r="AK121" i="7"/>
  <c r="AI121" i="7"/>
  <c r="AG121" i="7"/>
  <c r="AE121" i="7"/>
  <c r="AC121" i="7"/>
  <c r="AA121" i="7"/>
  <c r="Y121" i="7"/>
  <c r="W121" i="7"/>
  <c r="AK120" i="7"/>
  <c r="AI120" i="7"/>
  <c r="AG120" i="7"/>
  <c r="AE120" i="7"/>
  <c r="AC120" i="7"/>
  <c r="AA120" i="7"/>
  <c r="Y120" i="7"/>
  <c r="W120" i="7"/>
  <c r="AK119" i="7"/>
  <c r="AI119" i="7"/>
  <c r="AG119" i="7"/>
  <c r="AE119" i="7"/>
  <c r="AC119" i="7"/>
  <c r="AA119" i="7"/>
  <c r="Y119" i="7"/>
  <c r="W119" i="7"/>
  <c r="AK118" i="7"/>
  <c r="AI118" i="7"/>
  <c r="AG118" i="7"/>
  <c r="AE118" i="7"/>
  <c r="AC118" i="7"/>
  <c r="AA118" i="7"/>
  <c r="Y118" i="7"/>
  <c r="W118" i="7"/>
  <c r="AK117" i="7"/>
  <c r="AI117" i="7"/>
  <c r="AG117" i="7"/>
  <c r="AE117" i="7"/>
  <c r="AC117" i="7"/>
  <c r="AA117" i="7"/>
  <c r="Y117" i="7"/>
  <c r="W117" i="7"/>
  <c r="AK116" i="7"/>
  <c r="AI116" i="7"/>
  <c r="AG116" i="7"/>
  <c r="AE116" i="7"/>
  <c r="AC116" i="7"/>
  <c r="AA116" i="7"/>
  <c r="Y116" i="7"/>
  <c r="W116" i="7"/>
  <c r="AK115" i="7"/>
  <c r="AI115" i="7"/>
  <c r="AG115" i="7"/>
  <c r="AE115" i="7"/>
  <c r="AC115" i="7"/>
  <c r="AA115" i="7"/>
  <c r="Y115" i="7"/>
  <c r="W115" i="7"/>
  <c r="AK114" i="7"/>
  <c r="AI114" i="7"/>
  <c r="AG114" i="7"/>
  <c r="AE114" i="7"/>
  <c r="AC114" i="7"/>
  <c r="AA114" i="7"/>
  <c r="X114" i="7"/>
  <c r="AJ113" i="7"/>
  <c r="AF113" i="7"/>
  <c r="AB113" i="7"/>
  <c r="AJ112" i="7"/>
  <c r="AF112" i="7"/>
  <c r="AB112" i="7"/>
  <c r="AJ111" i="7"/>
  <c r="AF111" i="7"/>
  <c r="AB111" i="7"/>
  <c r="AJ110" i="7"/>
  <c r="AF110" i="7"/>
  <c r="AB110" i="7"/>
  <c r="AJ109" i="7"/>
  <c r="AF109" i="7"/>
  <c r="AB109" i="7"/>
  <c r="AJ108" i="7"/>
  <c r="AF108" i="7"/>
  <c r="AB108" i="7"/>
  <c r="AH123" i="7"/>
  <c r="AD123" i="7"/>
  <c r="Z123" i="7"/>
  <c r="AH122" i="7"/>
  <c r="AD122" i="7"/>
  <c r="Z122" i="7"/>
  <c r="AH121" i="7"/>
  <c r="AD121" i="7"/>
  <c r="Z121" i="7"/>
  <c r="AH120" i="7"/>
  <c r="AD120" i="7"/>
  <c r="Z120" i="7"/>
  <c r="AH119" i="7"/>
  <c r="AD119" i="7"/>
  <c r="Z119" i="7"/>
  <c r="AJ118" i="7"/>
  <c r="AD118" i="7"/>
  <c r="Z118" i="7"/>
  <c r="AH117" i="7"/>
  <c r="AD117" i="7"/>
  <c r="Z117" i="7"/>
  <c r="AH116" i="7"/>
  <c r="AD116" i="7"/>
  <c r="Z116" i="7"/>
  <c r="AH115" i="7"/>
  <c r="AD115" i="7"/>
  <c r="AJ114" i="7"/>
  <c r="AH114" i="7"/>
  <c r="AD114" i="7"/>
  <c r="AB114" i="7"/>
  <c r="Z114" i="7"/>
  <c r="W113" i="7"/>
  <c r="Y113" i="7"/>
  <c r="AA113" i="7"/>
  <c r="AC113" i="7"/>
  <c r="AE113" i="7"/>
  <c r="AG113" i="7"/>
  <c r="AI113" i="7"/>
  <c r="AK113" i="7"/>
  <c r="AH113" i="7"/>
  <c r="AD113" i="7"/>
  <c r="Z113" i="7"/>
  <c r="V113" i="7"/>
  <c r="W112" i="7"/>
  <c r="Y112" i="7"/>
  <c r="AA112" i="7"/>
  <c r="AC112" i="7"/>
  <c r="AE112" i="7"/>
  <c r="AG112" i="7"/>
  <c r="AI112" i="7"/>
  <c r="AK112" i="7"/>
  <c r="AH112" i="7"/>
  <c r="AD112" i="7"/>
  <c r="Z112" i="7"/>
  <c r="V112" i="7"/>
  <c r="W111" i="7"/>
  <c r="Y111" i="7"/>
  <c r="AA111" i="7"/>
  <c r="AC111" i="7"/>
  <c r="AE111" i="7"/>
  <c r="AG111" i="7"/>
  <c r="AI111" i="7"/>
  <c r="AK111" i="7"/>
  <c r="AH111" i="7"/>
  <c r="AD111" i="7"/>
  <c r="Z111" i="7"/>
  <c r="V111" i="7"/>
  <c r="W110" i="7"/>
  <c r="Y110" i="7"/>
  <c r="AA110" i="7"/>
  <c r="AC110" i="7"/>
  <c r="AE110" i="7"/>
  <c r="AG110" i="7"/>
  <c r="AI110" i="7"/>
  <c r="AK110" i="7"/>
  <c r="AH110" i="7"/>
  <c r="AD110" i="7"/>
  <c r="Z110" i="7"/>
  <c r="V110" i="7"/>
  <c r="W109" i="7"/>
  <c r="Y109" i="7"/>
  <c r="AA109" i="7"/>
  <c r="AC109" i="7"/>
  <c r="AE109" i="7"/>
  <c r="AG109" i="7"/>
  <c r="AI109" i="7"/>
  <c r="AK109" i="7"/>
  <c r="AH109" i="7"/>
  <c r="AD109" i="7"/>
  <c r="Z109" i="7"/>
  <c r="V109" i="7"/>
  <c r="W108" i="7"/>
  <c r="Y108" i="7"/>
  <c r="AA108" i="7"/>
  <c r="AC108" i="7"/>
  <c r="AE108" i="7"/>
  <c r="AG108" i="7"/>
  <c r="AI108" i="7"/>
  <c r="AK108" i="7"/>
  <c r="AH108" i="7"/>
  <c r="AD108" i="7"/>
  <c r="Z108" i="7"/>
  <c r="V108" i="7"/>
  <c r="AK107" i="7"/>
  <c r="AI107" i="7"/>
  <c r="AG107" i="7"/>
  <c r="AE107" i="7"/>
  <c r="AC107" i="7"/>
  <c r="AA107" i="7"/>
  <c r="Y107" i="7"/>
  <c r="W107" i="7"/>
  <c r="AK106" i="7"/>
  <c r="AI106" i="7"/>
  <c r="AG106" i="7"/>
  <c r="AE106" i="7"/>
  <c r="AC106" i="7"/>
  <c r="AA106" i="7"/>
  <c r="Y106" i="7"/>
  <c r="W106" i="7"/>
  <c r="AK105" i="7"/>
  <c r="AI105" i="7"/>
  <c r="AG105" i="7"/>
  <c r="AE105" i="7"/>
  <c r="AC105" i="7"/>
  <c r="AA105" i="7"/>
  <c r="Y105" i="7"/>
  <c r="W105" i="7"/>
  <c r="AK104" i="7"/>
  <c r="AI104" i="7"/>
  <c r="AG104" i="7"/>
  <c r="AE104" i="7"/>
  <c r="AC104" i="7"/>
  <c r="AA104" i="7"/>
  <c r="Y104" i="7"/>
  <c r="W104" i="7"/>
  <c r="AK103" i="7"/>
  <c r="AI103" i="7"/>
  <c r="AG103" i="7"/>
  <c r="AE103" i="7"/>
  <c r="AC103" i="7"/>
  <c r="AA103" i="7"/>
  <c r="Y103" i="7"/>
  <c r="W103" i="7"/>
  <c r="AK102" i="7"/>
  <c r="AI102" i="7"/>
  <c r="AG102" i="7"/>
  <c r="AE102" i="7"/>
  <c r="AC102" i="7"/>
  <c r="AA102" i="7"/>
  <c r="Y102" i="7"/>
  <c r="W102" i="7"/>
  <c r="AK101" i="7"/>
  <c r="AI101" i="7"/>
  <c r="AG101" i="7"/>
  <c r="AE101" i="7"/>
  <c r="AC101" i="7"/>
  <c r="AA101" i="7"/>
  <c r="Y101" i="7"/>
  <c r="W101" i="7"/>
  <c r="AK100" i="7"/>
  <c r="AI100" i="7"/>
  <c r="AG100" i="7"/>
  <c r="AE100" i="7"/>
  <c r="AC100" i="7"/>
  <c r="AA100" i="7"/>
  <c r="Y100" i="7"/>
  <c r="W100" i="7"/>
  <c r="AK99" i="7"/>
  <c r="AI99" i="7"/>
  <c r="AG99" i="7"/>
  <c r="AE99" i="7"/>
  <c r="AC99" i="7"/>
  <c r="AA99" i="7"/>
  <c r="Y99" i="7"/>
  <c r="W99" i="7"/>
  <c r="AK98" i="7"/>
  <c r="AI98" i="7"/>
  <c r="AG98" i="7"/>
  <c r="AE98" i="7"/>
  <c r="AC98" i="7"/>
  <c r="AA98" i="7"/>
  <c r="Y98" i="7"/>
  <c r="W98" i="7"/>
  <c r="AK97" i="7"/>
  <c r="AI97" i="7"/>
  <c r="AG97" i="7"/>
  <c r="AE97" i="7"/>
  <c r="AC97" i="7"/>
  <c r="AA97" i="7"/>
  <c r="Y97" i="7"/>
  <c r="W97" i="7"/>
  <c r="AK96" i="7"/>
  <c r="AI96" i="7"/>
  <c r="AG96" i="7"/>
  <c r="AE96" i="7"/>
  <c r="AC96" i="7"/>
  <c r="AA96" i="7"/>
  <c r="Y96" i="7"/>
  <c r="W96" i="7"/>
  <c r="AK95" i="7"/>
  <c r="AI95" i="7"/>
  <c r="AG95" i="7"/>
  <c r="AE95" i="7"/>
  <c r="AC95" i="7"/>
  <c r="AA95" i="7"/>
  <c r="Y95" i="7"/>
  <c r="W95" i="7"/>
  <c r="AK94" i="7"/>
  <c r="AI94" i="7"/>
  <c r="AG94" i="7"/>
  <c r="AE94" i="7"/>
  <c r="AC94" i="7"/>
  <c r="AA94" i="7"/>
  <c r="Y94" i="7"/>
  <c r="W94" i="7"/>
  <c r="AK93" i="7"/>
  <c r="AI93" i="7"/>
  <c r="AG93" i="7"/>
  <c r="AE93" i="7"/>
  <c r="AC93" i="7"/>
  <c r="AA93" i="7"/>
  <c r="Y93" i="7"/>
  <c r="W93" i="7"/>
  <c r="AK92" i="7"/>
  <c r="AI92" i="7"/>
  <c r="AG92" i="7"/>
  <c r="AE92" i="7"/>
  <c r="AC92" i="7"/>
  <c r="AA92" i="7"/>
  <c r="Y92" i="7"/>
  <c r="W92" i="7"/>
  <c r="AK91" i="7"/>
  <c r="AI91" i="7"/>
  <c r="AG91" i="7"/>
  <c r="AE91" i="7"/>
  <c r="AC91" i="7"/>
  <c r="AA91" i="7"/>
  <c r="Y91" i="7"/>
  <c r="W91" i="7"/>
  <c r="AK90" i="7"/>
  <c r="AI90" i="7"/>
  <c r="AG90" i="7"/>
  <c r="AE90" i="7"/>
  <c r="AC90" i="7"/>
  <c r="AA90" i="7"/>
  <c r="Y90" i="7"/>
  <c r="W90" i="7"/>
  <c r="AK39" i="7"/>
  <c r="AI39" i="7"/>
  <c r="AG39" i="7"/>
  <c r="AE39" i="7"/>
  <c r="AC39" i="7"/>
  <c r="AA39" i="7"/>
  <c r="Y39" i="7"/>
  <c r="W39" i="7"/>
  <c r="AK28" i="7"/>
  <c r="AI28" i="7"/>
  <c r="AG28" i="7"/>
  <c r="AE28" i="7"/>
  <c r="AC28" i="7"/>
  <c r="AA28" i="7"/>
  <c r="Y28" i="7"/>
  <c r="W28" i="7"/>
  <c r="AK38" i="7"/>
  <c r="AI38" i="7"/>
  <c r="AG38" i="7"/>
  <c r="AE38" i="7"/>
  <c r="AC38" i="7"/>
  <c r="AA38" i="7"/>
  <c r="Y38" i="7"/>
  <c r="W38" i="7"/>
  <c r="AK89" i="7"/>
  <c r="AI89" i="7"/>
  <c r="AG89" i="7"/>
  <c r="AE89" i="7"/>
  <c r="AC89" i="7"/>
  <c r="AA89" i="7"/>
  <c r="Y89" i="7"/>
  <c r="W89" i="7"/>
  <c r="AK27" i="7"/>
  <c r="AI27" i="7"/>
  <c r="AG27" i="7"/>
  <c r="AE27" i="7"/>
  <c r="AC27" i="7"/>
  <c r="AA27" i="7"/>
  <c r="Y27" i="7"/>
  <c r="W27" i="7"/>
  <c r="AK88" i="7"/>
  <c r="AI88" i="7"/>
  <c r="AG88" i="7"/>
  <c r="AE88" i="7"/>
  <c r="AC88" i="7"/>
  <c r="AA88" i="7"/>
  <c r="Y88" i="7"/>
  <c r="W88" i="7"/>
  <c r="AK15" i="7"/>
  <c r="AI15" i="7"/>
  <c r="AG15" i="7"/>
  <c r="AE15" i="7"/>
  <c r="AC15" i="7"/>
  <c r="AA15" i="7"/>
  <c r="Y15" i="7"/>
  <c r="W15" i="7"/>
  <c r="AK87" i="7"/>
  <c r="AI87" i="7"/>
  <c r="AG87" i="7"/>
  <c r="AE87" i="7"/>
  <c r="AC87" i="7"/>
  <c r="AA87" i="7"/>
  <c r="Y87" i="7"/>
  <c r="W87" i="7"/>
  <c r="AK86" i="7"/>
  <c r="AI86" i="7"/>
  <c r="AG86" i="7"/>
  <c r="AE86" i="7"/>
  <c r="AC86" i="7"/>
  <c r="AA86" i="7"/>
  <c r="Y86" i="7"/>
  <c r="W86" i="7"/>
  <c r="AK85" i="7"/>
  <c r="AI85" i="7"/>
  <c r="AG85" i="7"/>
  <c r="AE85" i="7"/>
  <c r="AC85" i="7"/>
  <c r="AA85" i="7"/>
  <c r="Y85" i="7"/>
  <c r="W85" i="7"/>
  <c r="AK84" i="7"/>
  <c r="AI84" i="7"/>
  <c r="AG84" i="7"/>
  <c r="AE84" i="7"/>
  <c r="AC84" i="7"/>
  <c r="AA84" i="7"/>
  <c r="Y84" i="7"/>
  <c r="W84" i="7"/>
  <c r="AK83" i="7"/>
  <c r="AI83" i="7"/>
  <c r="AG83" i="7"/>
  <c r="AE83" i="7"/>
  <c r="AC83" i="7"/>
  <c r="AA83" i="7"/>
  <c r="Y83" i="7"/>
  <c r="W83" i="7"/>
  <c r="AK82" i="7"/>
  <c r="AI82" i="7"/>
  <c r="AG82" i="7"/>
  <c r="AE82" i="7"/>
  <c r="AC82" i="7"/>
  <c r="AA82" i="7"/>
  <c r="Y82" i="7"/>
  <c r="W82" i="7"/>
  <c r="AK33" i="7"/>
  <c r="AI33" i="7"/>
  <c r="AG33" i="7"/>
  <c r="AE33" i="7"/>
  <c r="AC33" i="7"/>
  <c r="AA33" i="7"/>
  <c r="Y33" i="7"/>
  <c r="W33" i="7"/>
  <c r="AK81" i="7"/>
  <c r="AI81" i="7"/>
  <c r="AG81" i="7"/>
  <c r="AE81" i="7"/>
  <c r="AC81" i="7"/>
  <c r="AA81" i="7"/>
  <c r="Y81" i="7"/>
  <c r="W80" i="7"/>
  <c r="Y80" i="7"/>
  <c r="AA80" i="7"/>
  <c r="AC80" i="7"/>
  <c r="AE80" i="7"/>
  <c r="AG80" i="7"/>
  <c r="AI80" i="7"/>
  <c r="AK80" i="7"/>
  <c r="AH80" i="7"/>
  <c r="AD80" i="7"/>
  <c r="Z80" i="7"/>
  <c r="V80" i="7"/>
  <c r="W79" i="7"/>
  <c r="Y79" i="7"/>
  <c r="AA79" i="7"/>
  <c r="AC79" i="7"/>
  <c r="AE79" i="7"/>
  <c r="AG79" i="7"/>
  <c r="AI79" i="7"/>
  <c r="AK79" i="7"/>
  <c r="AH79" i="7"/>
  <c r="AD79" i="7"/>
  <c r="Z79" i="7"/>
  <c r="V79" i="7"/>
  <c r="W78" i="7"/>
  <c r="Y78" i="7"/>
  <c r="AA78" i="7"/>
  <c r="AC78" i="7"/>
  <c r="AE78" i="7"/>
  <c r="AG78" i="7"/>
  <c r="AI78" i="7"/>
  <c r="AK78" i="7"/>
  <c r="AH78" i="7"/>
  <c r="AD78" i="7"/>
  <c r="Z78" i="7"/>
  <c r="V78" i="7"/>
  <c r="W77" i="7"/>
  <c r="Y77" i="7"/>
  <c r="AA77" i="7"/>
  <c r="AC77" i="7"/>
  <c r="AE77" i="7"/>
  <c r="AG77" i="7"/>
  <c r="AI77" i="7"/>
  <c r="AK77" i="7"/>
  <c r="AH77" i="7"/>
  <c r="AD77" i="7"/>
  <c r="Z77" i="7"/>
  <c r="V77" i="7"/>
  <c r="W76" i="7"/>
  <c r="Y76" i="7"/>
  <c r="AA76" i="7"/>
  <c r="AC76" i="7"/>
  <c r="AE76" i="7"/>
  <c r="AG76" i="7"/>
  <c r="AI76" i="7"/>
  <c r="AK76" i="7"/>
  <c r="AH76" i="7"/>
  <c r="AD76" i="7"/>
  <c r="Z76" i="7"/>
  <c r="V76" i="7"/>
  <c r="W75" i="7"/>
  <c r="Y75" i="7"/>
  <c r="AA75" i="7"/>
  <c r="AC75" i="7"/>
  <c r="AE75" i="7"/>
  <c r="AG75" i="7"/>
  <c r="AI75" i="7"/>
  <c r="AK75" i="7"/>
  <c r="AH75" i="7"/>
  <c r="AD75" i="7"/>
  <c r="Z75" i="7"/>
  <c r="V75" i="7"/>
  <c r="V74" i="7"/>
  <c r="X74" i="7"/>
  <c r="Z74" i="7"/>
  <c r="AB74" i="7"/>
  <c r="AD74" i="7"/>
  <c r="W74" i="7"/>
  <c r="Y74" i="7"/>
  <c r="AA74" i="7"/>
  <c r="AC74" i="7"/>
  <c r="AE74" i="7"/>
  <c r="AG74" i="7"/>
  <c r="AI74" i="7"/>
  <c r="AK74" i="7"/>
  <c r="AH74" i="7"/>
  <c r="AJ107" i="7"/>
  <c r="AH107" i="7"/>
  <c r="AF107" i="7"/>
  <c r="AD107" i="7"/>
  <c r="AB107" i="7"/>
  <c r="Z107" i="7"/>
  <c r="X107" i="7"/>
  <c r="AJ106" i="7"/>
  <c r="AH106" i="7"/>
  <c r="AF106" i="7"/>
  <c r="AD106" i="7"/>
  <c r="AB106" i="7"/>
  <c r="Z106" i="7"/>
  <c r="X106" i="7"/>
  <c r="AJ105" i="7"/>
  <c r="AH105" i="7"/>
  <c r="AF105" i="7"/>
  <c r="AD105" i="7"/>
  <c r="AB105" i="7"/>
  <c r="Z105" i="7"/>
  <c r="X105" i="7"/>
  <c r="AJ104" i="7"/>
  <c r="AH104" i="7"/>
  <c r="AF104" i="7"/>
  <c r="AD104" i="7"/>
  <c r="AB104" i="7"/>
  <c r="Z104" i="7"/>
  <c r="X104" i="7"/>
  <c r="AJ103" i="7"/>
  <c r="AH103" i="7"/>
  <c r="AF103" i="7"/>
  <c r="AD103" i="7"/>
  <c r="AB103" i="7"/>
  <c r="Z103" i="7"/>
  <c r="X103" i="7"/>
  <c r="AJ102" i="7"/>
  <c r="AH102" i="7"/>
  <c r="AF102" i="7"/>
  <c r="AD102" i="7"/>
  <c r="AB102" i="7"/>
  <c r="Z102" i="7"/>
  <c r="X102" i="7"/>
  <c r="AJ101" i="7"/>
  <c r="AH101" i="7"/>
  <c r="AF101" i="7"/>
  <c r="AD101" i="7"/>
  <c r="AB101" i="7"/>
  <c r="Z101" i="7"/>
  <c r="X101" i="7"/>
  <c r="AJ100" i="7"/>
  <c r="AH100" i="7"/>
  <c r="AF100" i="7"/>
  <c r="AD100" i="7"/>
  <c r="AB100" i="7"/>
  <c r="Z100" i="7"/>
  <c r="X100" i="7"/>
  <c r="AJ99" i="7"/>
  <c r="AH99" i="7"/>
  <c r="AF99" i="7"/>
  <c r="AD99" i="7"/>
  <c r="AB99" i="7"/>
  <c r="Z99" i="7"/>
  <c r="X99" i="7"/>
  <c r="AJ98" i="7"/>
  <c r="AH98" i="7"/>
  <c r="AF98" i="7"/>
  <c r="AD98" i="7"/>
  <c r="AB98" i="7"/>
  <c r="Z98" i="7"/>
  <c r="X98" i="7"/>
  <c r="AJ97" i="7"/>
  <c r="AH97" i="7"/>
  <c r="AF97" i="7"/>
  <c r="AD97" i="7"/>
  <c r="AB97" i="7"/>
  <c r="Z97" i="7"/>
  <c r="X97" i="7"/>
  <c r="AJ96" i="7"/>
  <c r="AH96" i="7"/>
  <c r="AF96" i="7"/>
  <c r="AD96" i="7"/>
  <c r="AB96" i="7"/>
  <c r="Z96" i="7"/>
  <c r="X96" i="7"/>
  <c r="AJ95" i="7"/>
  <c r="AH95" i="7"/>
  <c r="AF95" i="7"/>
  <c r="AD95" i="7"/>
  <c r="AB95" i="7"/>
  <c r="Z95" i="7"/>
  <c r="X95" i="7"/>
  <c r="AJ94" i="7"/>
  <c r="AH94" i="7"/>
  <c r="AF94" i="7"/>
  <c r="AD94" i="7"/>
  <c r="AB94" i="7"/>
  <c r="Z94" i="7"/>
  <c r="X94" i="7"/>
  <c r="AJ93" i="7"/>
  <c r="AH93" i="7"/>
  <c r="AF93" i="7"/>
  <c r="AD93" i="7"/>
  <c r="AB93" i="7"/>
  <c r="Z93" i="7"/>
  <c r="X93" i="7"/>
  <c r="AJ92" i="7"/>
  <c r="AH92" i="7"/>
  <c r="AF92" i="7"/>
  <c r="AD92" i="7"/>
  <c r="AB92" i="7"/>
  <c r="Z92" i="7"/>
  <c r="X92" i="7"/>
  <c r="AJ91" i="7"/>
  <c r="AH91" i="7"/>
  <c r="AF91" i="7"/>
  <c r="AD91" i="7"/>
  <c r="AB91" i="7"/>
  <c r="Z91" i="7"/>
  <c r="X91" i="7"/>
  <c r="AJ90" i="7"/>
  <c r="AH90" i="7"/>
  <c r="AF90" i="7"/>
  <c r="AD90" i="7"/>
  <c r="AB90" i="7"/>
  <c r="Z90" i="7"/>
  <c r="X90" i="7"/>
  <c r="AJ39" i="7"/>
  <c r="AH39" i="7"/>
  <c r="AF39" i="7"/>
  <c r="AD39" i="7"/>
  <c r="AB39" i="7"/>
  <c r="Z39" i="7"/>
  <c r="X39" i="7"/>
  <c r="AJ28" i="7"/>
  <c r="AH28" i="7"/>
  <c r="AF28" i="7"/>
  <c r="AD28" i="7"/>
  <c r="AB28" i="7"/>
  <c r="Z28" i="7"/>
  <c r="X28" i="7"/>
  <c r="AJ38" i="7"/>
  <c r="AH38" i="7"/>
  <c r="AF38" i="7"/>
  <c r="AD38" i="7"/>
  <c r="AB38" i="7"/>
  <c r="Z38" i="7"/>
  <c r="X38" i="7"/>
  <c r="AJ89" i="7"/>
  <c r="AH89" i="7"/>
  <c r="AF89" i="7"/>
  <c r="AD89" i="7"/>
  <c r="AB89" i="7"/>
  <c r="Z89" i="7"/>
  <c r="X89" i="7"/>
  <c r="AJ27" i="7"/>
  <c r="AH27" i="7"/>
  <c r="AF27" i="7"/>
  <c r="AD27" i="7"/>
  <c r="AB27" i="7"/>
  <c r="Z27" i="7"/>
  <c r="X27" i="7"/>
  <c r="AJ88" i="7"/>
  <c r="AH88" i="7"/>
  <c r="AF88" i="7"/>
  <c r="AD88" i="7"/>
  <c r="AB88" i="7"/>
  <c r="Z88" i="7"/>
  <c r="X88" i="7"/>
  <c r="AJ15" i="7"/>
  <c r="AH15" i="7"/>
  <c r="AF15" i="7"/>
  <c r="AD15" i="7"/>
  <c r="AB15" i="7"/>
  <c r="Z15" i="7"/>
  <c r="X15" i="7"/>
  <c r="AJ87" i="7"/>
  <c r="AH87" i="7"/>
  <c r="AF87" i="7"/>
  <c r="AD87" i="7"/>
  <c r="AB87" i="7"/>
  <c r="Z87" i="7"/>
  <c r="X87" i="7"/>
  <c r="AJ86" i="7"/>
  <c r="AH86" i="7"/>
  <c r="AF86" i="7"/>
  <c r="AD86" i="7"/>
  <c r="AB86" i="7"/>
  <c r="Z86" i="7"/>
  <c r="X86" i="7"/>
  <c r="AJ85" i="7"/>
  <c r="AH85" i="7"/>
  <c r="AF85" i="7"/>
  <c r="AD85" i="7"/>
  <c r="AB85" i="7"/>
  <c r="Z85" i="7"/>
  <c r="X85" i="7"/>
  <c r="AJ84" i="7"/>
  <c r="AH84" i="7"/>
  <c r="AF84" i="7"/>
  <c r="AD84" i="7"/>
  <c r="AB84" i="7"/>
  <c r="Z84" i="7"/>
  <c r="X84" i="7"/>
  <c r="AJ83" i="7"/>
  <c r="AH83" i="7"/>
  <c r="AF83" i="7"/>
  <c r="AD83" i="7"/>
  <c r="AB83" i="7"/>
  <c r="Z83" i="7"/>
  <c r="X83" i="7"/>
  <c r="AJ82" i="7"/>
  <c r="AH82" i="7"/>
  <c r="AF82" i="7"/>
  <c r="AD82" i="7"/>
  <c r="AB82" i="7"/>
  <c r="Z82" i="7"/>
  <c r="X82" i="7"/>
  <c r="AJ33" i="7"/>
  <c r="AH33" i="7"/>
  <c r="AF33" i="7"/>
  <c r="AD33" i="7"/>
  <c r="AB33" i="7"/>
  <c r="Z33" i="7"/>
  <c r="X33" i="7"/>
  <c r="W81" i="7"/>
  <c r="AJ81" i="7"/>
  <c r="AH81" i="7"/>
  <c r="AF81" i="7"/>
  <c r="AD81" i="7"/>
  <c r="AB81" i="7"/>
  <c r="Z81" i="7"/>
  <c r="X81" i="7"/>
  <c r="AK73" i="7"/>
  <c r="AI73" i="7"/>
  <c r="AG73" i="7"/>
  <c r="AE73" i="7"/>
  <c r="AC73" i="7"/>
  <c r="AA73" i="7"/>
  <c r="Y73" i="7"/>
  <c r="W73" i="7"/>
  <c r="AK72" i="7"/>
  <c r="AI72" i="7"/>
  <c r="AG72" i="7"/>
  <c r="AE72" i="7"/>
  <c r="AC72" i="7"/>
  <c r="AA72" i="7"/>
  <c r="Y72" i="7"/>
  <c r="W72" i="7"/>
  <c r="AK71" i="7"/>
  <c r="AI71" i="7"/>
  <c r="AG71" i="7"/>
  <c r="AE71" i="7"/>
  <c r="AC71" i="7"/>
  <c r="AA71" i="7"/>
  <c r="Y71" i="7"/>
  <c r="W71" i="7"/>
  <c r="AK8" i="7"/>
  <c r="AI8" i="7"/>
  <c r="AG8" i="7"/>
  <c r="AE8" i="7"/>
  <c r="AC8" i="7"/>
  <c r="AA8" i="7"/>
  <c r="Y8" i="7"/>
  <c r="W8" i="7"/>
  <c r="AK70" i="7"/>
  <c r="AI70" i="7"/>
  <c r="AG70" i="7"/>
  <c r="AE70" i="7"/>
  <c r="AC70" i="7"/>
  <c r="AA70" i="7"/>
  <c r="Y70" i="7"/>
  <c r="W70" i="7"/>
  <c r="AK25" i="7"/>
  <c r="AI25" i="7"/>
  <c r="AG25" i="7"/>
  <c r="AE25" i="7"/>
  <c r="AC25" i="7"/>
  <c r="AA25" i="7"/>
  <c r="Y25" i="7"/>
  <c r="W25" i="7"/>
  <c r="AK69" i="7"/>
  <c r="AI69" i="7"/>
  <c r="AG69" i="7"/>
  <c r="AE69" i="7"/>
  <c r="AC69" i="7"/>
  <c r="AA69" i="7"/>
  <c r="Y69" i="7"/>
  <c r="W69" i="7"/>
  <c r="AK68" i="7"/>
  <c r="AI68" i="7"/>
  <c r="AG68" i="7"/>
  <c r="AE68" i="7"/>
  <c r="AC68" i="7"/>
  <c r="AA68" i="7"/>
  <c r="Y68" i="7"/>
  <c r="W68" i="7"/>
  <c r="AK67" i="7"/>
  <c r="AI67" i="7"/>
  <c r="AG67" i="7"/>
  <c r="AE67" i="7"/>
  <c r="AC67" i="7"/>
  <c r="AA67" i="7"/>
  <c r="Y67" i="7"/>
  <c r="W67" i="7"/>
  <c r="AK12" i="7"/>
  <c r="AI12" i="7"/>
  <c r="AG12" i="7"/>
  <c r="AE12" i="7"/>
  <c r="AC12" i="7"/>
  <c r="AA12" i="7"/>
  <c r="Y12" i="7"/>
  <c r="W12" i="7"/>
  <c r="AK66" i="7"/>
  <c r="AI66" i="7"/>
  <c r="AG66" i="7"/>
  <c r="AE66" i="7"/>
  <c r="AC66" i="7"/>
  <c r="AA66" i="7"/>
  <c r="Y66" i="7"/>
  <c r="W66" i="7"/>
  <c r="AK32" i="7"/>
  <c r="AI32" i="7"/>
  <c r="AG32" i="7"/>
  <c r="AE32" i="7"/>
  <c r="AC32" i="7"/>
  <c r="AA32" i="7"/>
  <c r="Y32" i="7"/>
  <c r="W32" i="7"/>
  <c r="AK65" i="7"/>
  <c r="AI65" i="7"/>
  <c r="AG65" i="7"/>
  <c r="AE65" i="7"/>
  <c r="AC65" i="7"/>
  <c r="AA65" i="7"/>
  <c r="Y65" i="7"/>
  <c r="W65" i="7"/>
  <c r="AK64" i="7"/>
  <c r="AI64" i="7"/>
  <c r="AG64" i="7"/>
  <c r="AE64" i="7"/>
  <c r="AC64" i="7"/>
  <c r="AA64" i="7"/>
  <c r="Y64" i="7"/>
  <c r="W64" i="7"/>
  <c r="AK63" i="7"/>
  <c r="AI63" i="7"/>
  <c r="AG63" i="7"/>
  <c r="AE63" i="7"/>
  <c r="AC63" i="7"/>
  <c r="AA63" i="7"/>
  <c r="Y63" i="7"/>
  <c r="W63" i="7"/>
  <c r="AK62" i="7"/>
  <c r="AI62" i="7"/>
  <c r="AG62" i="7"/>
  <c r="AE62" i="7"/>
  <c r="AC62" i="7"/>
  <c r="AA62" i="7"/>
  <c r="Y62" i="7"/>
  <c r="W62" i="7"/>
  <c r="AK61" i="7"/>
  <c r="AI61" i="7"/>
  <c r="AG61" i="7"/>
  <c r="AE61" i="7"/>
  <c r="AC61" i="7"/>
  <c r="AA61" i="7"/>
  <c r="Y61" i="7"/>
  <c r="W61" i="7"/>
  <c r="AK60" i="7"/>
  <c r="AI60" i="7"/>
  <c r="AG60" i="7"/>
  <c r="AE60" i="7"/>
  <c r="AC60" i="7"/>
  <c r="AA60" i="7"/>
  <c r="V59" i="7"/>
  <c r="AI59" i="7"/>
  <c r="AE59" i="7"/>
  <c r="AA59" i="7"/>
  <c r="W59" i="7"/>
  <c r="V58" i="7"/>
  <c r="AI58" i="7"/>
  <c r="AE58" i="7"/>
  <c r="AA58" i="7"/>
  <c r="W58" i="7"/>
  <c r="V57" i="7"/>
  <c r="AI57" i="7"/>
  <c r="AE57" i="7"/>
  <c r="AA57" i="7"/>
  <c r="W57" i="7"/>
  <c r="V56" i="7"/>
  <c r="AI56" i="7"/>
  <c r="AE56" i="7"/>
  <c r="AA56" i="7"/>
  <c r="W56" i="7"/>
  <c r="V55" i="7"/>
  <c r="AI55" i="7"/>
  <c r="AE55" i="7"/>
  <c r="AA55" i="7"/>
  <c r="W55" i="7"/>
  <c r="V54" i="7"/>
  <c r="AI54" i="7"/>
  <c r="AJ73" i="7"/>
  <c r="AH73" i="7"/>
  <c r="AF73" i="7"/>
  <c r="AD73" i="7"/>
  <c r="AB73" i="7"/>
  <c r="Z73" i="7"/>
  <c r="X73" i="7"/>
  <c r="AJ72" i="7"/>
  <c r="AH72" i="7"/>
  <c r="AF72" i="7"/>
  <c r="AD72" i="7"/>
  <c r="AB72" i="7"/>
  <c r="Z72" i="7"/>
  <c r="X72" i="7"/>
  <c r="AJ71" i="7"/>
  <c r="AH71" i="7"/>
  <c r="AF71" i="7"/>
  <c r="AD71" i="7"/>
  <c r="AB71" i="7"/>
  <c r="Z71" i="7"/>
  <c r="X71" i="7"/>
  <c r="AJ8" i="7"/>
  <c r="AH8" i="7"/>
  <c r="AF8" i="7"/>
  <c r="AD8" i="7"/>
  <c r="AB8" i="7"/>
  <c r="Z8" i="7"/>
  <c r="X8" i="7"/>
  <c r="AJ70" i="7"/>
  <c r="AH70" i="7"/>
  <c r="AF70" i="7"/>
  <c r="AD70" i="7"/>
  <c r="AB70" i="7"/>
  <c r="Z70" i="7"/>
  <c r="X70" i="7"/>
  <c r="AJ25" i="7"/>
  <c r="AH25" i="7"/>
  <c r="AF25" i="7"/>
  <c r="AD25" i="7"/>
  <c r="AB25" i="7"/>
  <c r="Z25" i="7"/>
  <c r="X25" i="7"/>
  <c r="AJ69" i="7"/>
  <c r="AH69" i="7"/>
  <c r="AF69" i="7"/>
  <c r="AD69" i="7"/>
  <c r="AB69" i="7"/>
  <c r="Z69" i="7"/>
  <c r="X69" i="7"/>
  <c r="AJ68" i="7"/>
  <c r="AH68" i="7"/>
  <c r="AF68" i="7"/>
  <c r="AD68" i="7"/>
  <c r="AB68" i="7"/>
  <c r="Z68" i="7"/>
  <c r="X68" i="7"/>
  <c r="AJ67" i="7"/>
  <c r="AH67" i="7"/>
  <c r="AF67" i="7"/>
  <c r="AD67" i="7"/>
  <c r="AB67" i="7"/>
  <c r="Z67" i="7"/>
  <c r="X67" i="7"/>
  <c r="AJ12" i="7"/>
  <c r="AH12" i="7"/>
  <c r="AF12" i="7"/>
  <c r="AD12" i="7"/>
  <c r="AB12" i="7"/>
  <c r="Z12" i="7"/>
  <c r="X12" i="7"/>
  <c r="AJ66" i="7"/>
  <c r="AH66" i="7"/>
  <c r="AF66" i="7"/>
  <c r="AD66" i="7"/>
  <c r="AB66" i="7"/>
  <c r="Z66" i="7"/>
  <c r="X66" i="7"/>
  <c r="AJ32" i="7"/>
  <c r="AH32" i="7"/>
  <c r="AF32" i="7"/>
  <c r="AD32" i="7"/>
  <c r="AB32" i="7"/>
  <c r="Z32" i="7"/>
  <c r="X32" i="7"/>
  <c r="AJ65" i="7"/>
  <c r="AH65" i="7"/>
  <c r="AF65" i="7"/>
  <c r="AD65" i="7"/>
  <c r="AB65" i="7"/>
  <c r="Z65" i="7"/>
  <c r="X65" i="7"/>
  <c r="AJ64" i="7"/>
  <c r="AH64" i="7"/>
  <c r="AF64" i="7"/>
  <c r="AD64" i="7"/>
  <c r="AB64" i="7"/>
  <c r="Z64" i="7"/>
  <c r="X64" i="7"/>
  <c r="AJ63" i="7"/>
  <c r="AH63" i="7"/>
  <c r="AF63" i="7"/>
  <c r="AD63" i="7"/>
  <c r="AB63" i="7"/>
  <c r="Z63" i="7"/>
  <c r="X63" i="7"/>
  <c r="AJ62" i="7"/>
  <c r="AH62" i="7"/>
  <c r="AF62" i="7"/>
  <c r="AD62" i="7"/>
  <c r="AB62" i="7"/>
  <c r="Z62" i="7"/>
  <c r="X62" i="7"/>
  <c r="AJ61" i="7"/>
  <c r="AH61" i="7"/>
  <c r="AF61" i="7"/>
  <c r="AD61" i="7"/>
  <c r="AB61" i="7"/>
  <c r="Z61" i="7"/>
  <c r="X61" i="7"/>
  <c r="V60" i="7"/>
  <c r="X60" i="7"/>
  <c r="Z60" i="7"/>
  <c r="AJ60" i="7"/>
  <c r="AH60" i="7"/>
  <c r="AF60" i="7"/>
  <c r="AD60" i="7"/>
  <c r="AB60" i="7"/>
  <c r="Y60" i="7"/>
  <c r="AK59" i="7"/>
  <c r="AG59" i="7"/>
  <c r="AC59" i="7"/>
  <c r="AK58" i="7"/>
  <c r="AG58" i="7"/>
  <c r="AC58" i="7"/>
  <c r="AK57" i="7"/>
  <c r="AG57" i="7"/>
  <c r="AC57" i="7"/>
  <c r="AK56" i="7"/>
  <c r="AG56" i="7"/>
  <c r="AC56" i="7"/>
  <c r="AK55" i="7"/>
  <c r="AG55" i="7"/>
  <c r="AC55" i="7"/>
  <c r="W54" i="7"/>
  <c r="Y54" i="7"/>
  <c r="AA54" i="7"/>
  <c r="AK54" i="7"/>
  <c r="AG54" i="7"/>
  <c r="AC54" i="7"/>
  <c r="AJ59" i="7"/>
  <c r="AH59" i="7"/>
  <c r="AF59" i="7"/>
  <c r="AD59" i="7"/>
  <c r="AB59" i="7"/>
  <c r="Z59" i="7"/>
  <c r="X59" i="7"/>
  <c r="AJ58" i="7"/>
  <c r="AH58" i="7"/>
  <c r="AF58" i="7"/>
  <c r="AD58" i="7"/>
  <c r="AB58" i="7"/>
  <c r="Z58" i="7"/>
  <c r="X58" i="7"/>
  <c r="AJ57" i="7"/>
  <c r="AH57" i="7"/>
  <c r="AF57" i="7"/>
  <c r="AD57" i="7"/>
  <c r="AB57" i="7"/>
  <c r="Z57" i="7"/>
  <c r="X57" i="7"/>
  <c r="AJ56" i="7"/>
  <c r="AH56" i="7"/>
  <c r="AF56" i="7"/>
  <c r="AD56" i="7"/>
  <c r="AB56" i="7"/>
  <c r="Z56" i="7"/>
  <c r="X56" i="7"/>
  <c r="AJ55" i="7"/>
  <c r="AH55" i="7"/>
  <c r="AF55" i="7"/>
  <c r="AD55" i="7"/>
  <c r="AB55" i="7"/>
  <c r="Z55" i="7"/>
  <c r="X55" i="7"/>
  <c r="AJ54" i="7"/>
  <c r="AH54" i="7"/>
  <c r="AF54" i="7"/>
  <c r="AD54" i="7"/>
  <c r="AB54" i="7"/>
  <c r="Z54" i="7"/>
  <c r="X54" i="7"/>
  <c r="AJ53" i="7"/>
  <c r="AH53" i="7"/>
  <c r="AF53" i="7"/>
  <c r="AD53" i="7"/>
  <c r="AB53" i="7"/>
  <c r="Z53" i="7"/>
  <c r="X53" i="7"/>
  <c r="AJ52" i="7"/>
  <c r="AH52" i="7"/>
  <c r="AF52" i="7"/>
  <c r="AD52" i="7"/>
  <c r="AB52" i="7"/>
  <c r="Z52" i="7"/>
  <c r="X52" i="7"/>
  <c r="AJ51" i="7"/>
  <c r="AH51" i="7"/>
  <c r="AF51" i="7"/>
  <c r="AD51" i="7"/>
  <c r="AB51" i="7"/>
  <c r="Z51" i="7"/>
  <c r="X51" i="7"/>
  <c r="AJ37" i="7"/>
  <c r="AH37" i="7"/>
  <c r="AF37" i="7"/>
  <c r="AD37" i="7"/>
  <c r="AB37" i="7"/>
  <c r="Z37" i="7"/>
  <c r="X37" i="7"/>
  <c r="AJ50" i="7"/>
  <c r="AH50" i="7"/>
  <c r="AF50" i="7"/>
  <c r="AD50" i="7"/>
  <c r="AB50" i="7"/>
  <c r="Z50" i="7"/>
  <c r="X50" i="7"/>
  <c r="AJ49" i="7"/>
  <c r="AH49" i="7"/>
  <c r="AF49" i="7"/>
  <c r="AD49" i="7"/>
  <c r="AB49" i="7"/>
  <c r="Z49" i="7"/>
  <c r="X49" i="7"/>
  <c r="AJ24" i="7"/>
  <c r="AH24" i="7"/>
  <c r="AF24" i="7"/>
  <c r="AD24" i="7"/>
  <c r="AB24" i="7"/>
  <c r="Z24" i="7"/>
  <c r="X24" i="7"/>
  <c r="AJ48" i="7"/>
  <c r="AH48" i="7"/>
  <c r="AF48" i="7"/>
  <c r="AD48" i="7"/>
  <c r="AB48" i="7"/>
  <c r="Z48" i="7"/>
  <c r="X48" i="7"/>
  <c r="AJ23" i="7"/>
  <c r="AH23" i="7"/>
  <c r="AF23" i="7"/>
  <c r="AD23" i="7"/>
  <c r="AB23" i="7"/>
  <c r="Z23" i="7"/>
  <c r="X23" i="7"/>
  <c r="AJ11" i="7"/>
  <c r="AH11" i="7"/>
  <c r="AF11" i="7"/>
  <c r="AD11" i="7"/>
  <c r="AB11" i="7"/>
  <c r="Z11" i="7"/>
  <c r="X11" i="7"/>
  <c r="AJ16" i="7"/>
  <c r="AH16" i="7"/>
  <c r="AF16" i="7"/>
  <c r="AD16" i="7"/>
  <c r="AB16" i="7"/>
  <c r="Z16" i="7"/>
  <c r="X16" i="7"/>
  <c r="V47" i="7"/>
  <c r="AI47" i="7"/>
  <c r="AE47" i="7"/>
  <c r="AA47" i="7"/>
  <c r="W47" i="7"/>
  <c r="V46" i="7"/>
  <c r="AI46" i="7"/>
  <c r="AE46" i="7"/>
  <c r="AA46" i="7"/>
  <c r="W46" i="7"/>
  <c r="V36" i="7"/>
  <c r="AI36" i="7"/>
  <c r="AE36" i="7"/>
  <c r="AA36" i="7"/>
  <c r="W36" i="7"/>
  <c r="V45" i="7"/>
  <c r="AI45" i="7"/>
  <c r="AE45" i="7"/>
  <c r="AA45" i="7"/>
  <c r="W45" i="7"/>
  <c r="V44" i="7"/>
  <c r="AI44" i="7"/>
  <c r="AE44" i="7"/>
  <c r="AA44" i="7"/>
  <c r="W44" i="7"/>
  <c r="V43" i="7"/>
  <c r="AI43" i="7"/>
  <c r="AE43" i="7"/>
  <c r="AA43" i="7"/>
  <c r="W43" i="7"/>
  <c r="V26" i="7"/>
  <c r="AK53" i="7"/>
  <c r="AI53" i="7"/>
  <c r="AG53" i="7"/>
  <c r="AE53" i="7"/>
  <c r="AC53" i="7"/>
  <c r="AA53" i="7"/>
  <c r="Y53" i="7"/>
  <c r="AK52" i="7"/>
  <c r="AI52" i="7"/>
  <c r="AG52" i="7"/>
  <c r="AE52" i="7"/>
  <c r="AC52" i="7"/>
  <c r="AA52" i="7"/>
  <c r="Y52" i="7"/>
  <c r="AK51" i="7"/>
  <c r="AI51" i="7"/>
  <c r="AG51" i="7"/>
  <c r="AE51" i="7"/>
  <c r="AC51" i="7"/>
  <c r="AA51" i="7"/>
  <c r="Y51" i="7"/>
  <c r="AK37" i="7"/>
  <c r="AI37" i="7"/>
  <c r="AG37" i="7"/>
  <c r="AE37" i="7"/>
  <c r="AC37" i="7"/>
  <c r="AA37" i="7"/>
  <c r="Y37" i="7"/>
  <c r="AK50" i="7"/>
  <c r="AI50" i="7"/>
  <c r="AG50" i="7"/>
  <c r="AE50" i="7"/>
  <c r="AC50" i="7"/>
  <c r="AA50" i="7"/>
  <c r="Y50" i="7"/>
  <c r="AK49" i="7"/>
  <c r="AI49" i="7"/>
  <c r="AG49" i="7"/>
  <c r="AE49" i="7"/>
  <c r="AC49" i="7"/>
  <c r="AA49" i="7"/>
  <c r="Y49" i="7"/>
  <c r="AK24" i="7"/>
  <c r="AI24" i="7"/>
  <c r="AG24" i="7"/>
  <c r="AE24" i="7"/>
  <c r="AC24" i="7"/>
  <c r="AA24" i="7"/>
  <c r="Y24" i="7"/>
  <c r="AK48" i="7"/>
  <c r="AI48" i="7"/>
  <c r="AG48" i="7"/>
  <c r="AE48" i="7"/>
  <c r="AC48" i="7"/>
  <c r="AA48" i="7"/>
  <c r="Y48" i="7"/>
  <c r="AK23" i="7"/>
  <c r="AI23" i="7"/>
  <c r="AG23" i="7"/>
  <c r="AE23" i="7"/>
  <c r="AC23" i="7"/>
  <c r="AA23" i="7"/>
  <c r="Y23" i="7"/>
  <c r="AK11" i="7"/>
  <c r="AI11" i="7"/>
  <c r="AG11" i="7"/>
  <c r="AE11" i="7"/>
  <c r="AC11" i="7"/>
  <c r="AA11" i="7"/>
  <c r="Y11" i="7"/>
  <c r="AK16" i="7"/>
  <c r="AI16" i="7"/>
  <c r="AG16" i="7"/>
  <c r="AE16" i="7"/>
  <c r="AC16" i="7"/>
  <c r="AA16" i="7"/>
  <c r="Y16" i="7"/>
  <c r="AK47" i="7"/>
  <c r="AG47" i="7"/>
  <c r="AC47" i="7"/>
  <c r="AK46" i="7"/>
  <c r="AG46" i="7"/>
  <c r="AC46" i="7"/>
  <c r="AK36" i="7"/>
  <c r="AG36" i="7"/>
  <c r="AC36" i="7"/>
  <c r="AK45" i="7"/>
  <c r="AG45" i="7"/>
  <c r="AC45" i="7"/>
  <c r="AK44" i="7"/>
  <c r="AG44" i="7"/>
  <c r="AC44" i="7"/>
  <c r="AK43" i="7"/>
  <c r="AG43" i="7"/>
  <c r="AC43" i="7"/>
  <c r="W26" i="7"/>
  <c r="Y26" i="7"/>
  <c r="AA26" i="7"/>
  <c r="AC26" i="7"/>
  <c r="AE26" i="7"/>
  <c r="AG26" i="7"/>
  <c r="AI26" i="7"/>
  <c r="AK26" i="7"/>
  <c r="AJ47" i="7"/>
  <c r="AH47" i="7"/>
  <c r="AF47" i="7"/>
  <c r="AD47" i="7"/>
  <c r="AB47" i="7"/>
  <c r="Z47" i="7"/>
  <c r="X47" i="7"/>
  <c r="AJ46" i="7"/>
  <c r="AH46" i="7"/>
  <c r="AF46" i="7"/>
  <c r="AD46" i="7"/>
  <c r="AB46" i="7"/>
  <c r="Z46" i="7"/>
  <c r="X46" i="7"/>
  <c r="AJ36" i="7"/>
  <c r="AH36" i="7"/>
  <c r="AF36" i="7"/>
  <c r="AD36" i="7"/>
  <c r="AB36" i="7"/>
  <c r="Z36" i="7"/>
  <c r="X36" i="7"/>
  <c r="AJ45" i="7"/>
  <c r="AH45" i="7"/>
  <c r="AF45" i="7"/>
  <c r="AD45" i="7"/>
  <c r="AB45" i="7"/>
  <c r="Z45" i="7"/>
  <c r="X45" i="7"/>
  <c r="AJ44" i="7"/>
  <c r="AH44" i="7"/>
  <c r="AF44" i="7"/>
  <c r="AD44" i="7"/>
  <c r="AB44" i="7"/>
  <c r="Z44" i="7"/>
  <c r="X44" i="7"/>
  <c r="AJ43" i="7"/>
  <c r="AH43" i="7"/>
  <c r="AF43" i="7"/>
  <c r="AD43" i="7"/>
  <c r="AB43" i="7"/>
  <c r="Z43" i="7"/>
  <c r="X43" i="7"/>
  <c r="AJ26" i="7"/>
  <c r="AH26" i="7"/>
  <c r="AF26" i="7"/>
  <c r="AD26" i="7"/>
  <c r="AB26" i="7"/>
  <c r="Z26" i="7"/>
  <c r="X26" i="7"/>
  <c r="AJ22" i="7"/>
  <c r="AH22" i="7"/>
  <c r="AF22" i="7"/>
  <c r="AD22" i="7"/>
  <c r="AB22" i="7"/>
  <c r="Z22" i="7"/>
  <c r="X22" i="7"/>
  <c r="AJ21" i="7"/>
  <c r="AH21" i="7"/>
  <c r="AF21" i="7"/>
  <c r="AD21" i="7"/>
  <c r="AB21" i="7"/>
  <c r="Z21" i="7"/>
  <c r="X21" i="7"/>
  <c r="AJ20" i="7"/>
  <c r="AH20" i="7"/>
  <c r="AF20" i="7"/>
  <c r="AD20" i="7"/>
  <c r="AB20" i="7"/>
  <c r="Z20" i="7"/>
  <c r="X20" i="7"/>
  <c r="AJ42" i="7"/>
  <c r="AH42" i="7"/>
  <c r="AF42" i="7"/>
  <c r="AD42" i="7"/>
  <c r="AB42" i="7"/>
  <c r="Z42" i="7"/>
  <c r="X42" i="7"/>
  <c r="AJ19" i="7"/>
  <c r="AH19" i="7"/>
  <c r="AF19" i="7"/>
  <c r="AD19" i="7"/>
  <c r="AB19" i="7"/>
  <c r="Z19" i="7"/>
  <c r="X19" i="7"/>
  <c r="AJ35" i="7"/>
  <c r="AH35" i="7"/>
  <c r="AF35" i="7"/>
  <c r="AD35" i="7"/>
  <c r="AB35" i="7"/>
  <c r="Z35" i="7"/>
  <c r="X35" i="7"/>
  <c r="AJ34" i="7"/>
  <c r="AH34" i="7"/>
  <c r="AF34" i="7"/>
  <c r="AD34" i="7"/>
  <c r="AB34" i="7"/>
  <c r="Z34" i="7"/>
  <c r="X34" i="7"/>
  <c r="AJ41" i="7"/>
  <c r="AH41" i="7"/>
  <c r="AF41" i="7"/>
  <c r="AD41" i="7"/>
  <c r="AB41" i="7"/>
  <c r="Z41" i="7"/>
  <c r="X41" i="7"/>
  <c r="AJ40" i="7"/>
  <c r="AH40" i="7"/>
  <c r="AF40" i="7"/>
  <c r="AD40" i="7"/>
  <c r="AB40" i="7"/>
  <c r="Z40" i="7"/>
  <c r="X40" i="7"/>
  <c r="W31" i="7"/>
  <c r="Y31" i="7"/>
  <c r="AA31" i="7"/>
  <c r="AC31" i="7"/>
  <c r="AE31" i="7"/>
  <c r="AJ31" i="7"/>
  <c r="AH31" i="7"/>
  <c r="AF31" i="7"/>
  <c r="AB31" i="7"/>
  <c r="X31" i="7"/>
  <c r="AK22" i="7"/>
  <c r="AI22" i="7"/>
  <c r="AG22" i="7"/>
  <c r="AE22" i="7"/>
  <c r="AC22" i="7"/>
  <c r="AA22" i="7"/>
  <c r="Y22" i="7"/>
  <c r="AK21" i="7"/>
  <c r="AI21" i="7"/>
  <c r="AG21" i="7"/>
  <c r="AE21" i="7"/>
  <c r="AC21" i="7"/>
  <c r="AA21" i="7"/>
  <c r="Y21" i="7"/>
  <c r="AK20" i="7"/>
  <c r="AI20" i="7"/>
  <c r="AG20" i="7"/>
  <c r="AE20" i="7"/>
  <c r="AC20" i="7"/>
  <c r="AA20" i="7"/>
  <c r="Y20" i="7"/>
  <c r="AK42" i="7"/>
  <c r="AI42" i="7"/>
  <c r="AG42" i="7"/>
  <c r="AE42" i="7"/>
  <c r="AC42" i="7"/>
  <c r="AA42" i="7"/>
  <c r="Y42" i="7"/>
  <c r="AK19" i="7"/>
  <c r="AI19" i="7"/>
  <c r="AG19" i="7"/>
  <c r="AE19" i="7"/>
  <c r="AC19" i="7"/>
  <c r="AA19" i="7"/>
  <c r="Y19" i="7"/>
  <c r="AK35" i="7"/>
  <c r="AI35" i="7"/>
  <c r="AG35" i="7"/>
  <c r="AE35" i="7"/>
  <c r="AC35" i="7"/>
  <c r="AA35" i="7"/>
  <c r="Y35" i="7"/>
  <c r="AK34" i="7"/>
  <c r="AI34" i="7"/>
  <c r="AG34" i="7"/>
  <c r="AE34" i="7"/>
  <c r="AC34" i="7"/>
  <c r="AA34" i="7"/>
  <c r="Y34" i="7"/>
  <c r="AK41" i="7"/>
  <c r="AI41" i="7"/>
  <c r="AG41" i="7"/>
  <c r="AE41" i="7"/>
  <c r="AC41" i="7"/>
  <c r="AA41" i="7"/>
  <c r="Y41" i="7"/>
  <c r="AK40" i="7"/>
  <c r="AI40" i="7"/>
  <c r="AG40" i="7"/>
  <c r="AE40" i="7"/>
  <c r="AC40" i="7"/>
  <c r="AA40" i="7"/>
  <c r="Y40" i="7"/>
  <c r="AK31" i="7"/>
  <c r="AI31" i="7"/>
  <c r="AG31" i="7"/>
  <c r="AD31" i="7"/>
  <c r="Z31" i="7"/>
  <c r="V14" i="7"/>
  <c r="X14" i="7"/>
  <c r="Z14" i="7"/>
  <c r="AB14" i="7"/>
  <c r="AD14" i="7"/>
  <c r="AF14" i="7"/>
  <c r="AH14" i="7"/>
  <c r="AJ14" i="7"/>
  <c r="W14" i="7"/>
  <c r="Y14" i="7"/>
  <c r="AA14" i="7"/>
  <c r="AC14" i="7"/>
  <c r="AE14" i="7"/>
  <c r="AG14" i="7"/>
  <c r="AI14" i="7"/>
  <c r="AK14" i="7"/>
  <c r="AK17" i="7"/>
  <c r="AI17" i="7"/>
  <c r="AG17" i="7"/>
  <c r="AE17" i="7"/>
  <c r="AC17" i="7"/>
  <c r="AA17" i="7"/>
  <c r="Y17" i="7"/>
  <c r="W17" i="7"/>
  <c r="AK30" i="7"/>
  <c r="AI30" i="7"/>
  <c r="AG30" i="7"/>
  <c r="AE30" i="7"/>
  <c r="AC30" i="7"/>
  <c r="AA30" i="7"/>
  <c r="Y30" i="7"/>
  <c r="W30" i="7"/>
  <c r="AK29" i="7"/>
  <c r="AI29" i="7"/>
  <c r="AG29" i="7"/>
  <c r="AE29" i="7"/>
  <c r="AC29" i="7"/>
  <c r="AA29" i="7"/>
  <c r="Y29" i="7"/>
  <c r="W29" i="7"/>
  <c r="AK18" i="7"/>
  <c r="AI18" i="7"/>
  <c r="AG18" i="7"/>
  <c r="AE18" i="7"/>
  <c r="AC18" i="7"/>
  <c r="AA18" i="7"/>
  <c r="Y18" i="7"/>
  <c r="W18" i="7"/>
  <c r="AK9" i="7"/>
  <c r="AI9" i="7"/>
  <c r="AG9" i="7"/>
  <c r="AE9" i="7"/>
  <c r="AC9" i="7"/>
  <c r="AA9" i="7"/>
  <c r="Y9" i="7"/>
  <c r="W9" i="7"/>
  <c r="AK13" i="7"/>
  <c r="AI13" i="7"/>
  <c r="AG13" i="7"/>
  <c r="AE13" i="7"/>
  <c r="AC13" i="7"/>
  <c r="AA13" i="7"/>
  <c r="Y13" i="7"/>
  <c r="W13" i="7"/>
  <c r="AK7" i="7"/>
  <c r="AI7" i="7"/>
  <c r="AG7" i="7"/>
  <c r="AE7" i="7"/>
  <c r="AC7" i="7"/>
  <c r="AA7" i="7"/>
  <c r="Y7" i="7"/>
  <c r="W7" i="7"/>
  <c r="AK6" i="7"/>
  <c r="AI6" i="7"/>
  <c r="AG6" i="7"/>
  <c r="AE6" i="7"/>
  <c r="AC6" i="7"/>
  <c r="AA6" i="7"/>
  <c r="Y6" i="7"/>
  <c r="W6" i="7"/>
  <c r="AK10" i="7"/>
  <c r="AI10" i="7"/>
  <c r="AG10" i="7"/>
  <c r="AE10" i="7"/>
  <c r="AC10" i="7"/>
  <c r="AA10" i="7"/>
  <c r="Y10" i="7"/>
  <c r="W10" i="7"/>
  <c r="AJ17" i="7"/>
  <c r="AH17" i="7"/>
  <c r="AF17" i="7"/>
  <c r="AD17" i="7"/>
  <c r="AB17" i="7"/>
  <c r="Z17" i="7"/>
  <c r="X17" i="7"/>
  <c r="AJ30" i="7"/>
  <c r="AH30" i="7"/>
  <c r="AF30" i="7"/>
  <c r="AD30" i="7"/>
  <c r="AB30" i="7"/>
  <c r="Z30" i="7"/>
  <c r="X30" i="7"/>
  <c r="AJ29" i="7"/>
  <c r="AH29" i="7"/>
  <c r="AF29" i="7"/>
  <c r="AD29" i="7"/>
  <c r="AB29" i="7"/>
  <c r="Z29" i="7"/>
  <c r="X29" i="7"/>
  <c r="AJ18" i="7"/>
  <c r="AH18" i="7"/>
  <c r="AF18" i="7"/>
  <c r="AD18" i="7"/>
  <c r="AB18" i="7"/>
  <c r="Z18" i="7"/>
  <c r="X18" i="7"/>
  <c r="AJ9" i="7"/>
  <c r="AH9" i="7"/>
  <c r="AF9" i="7"/>
  <c r="AD9" i="7"/>
  <c r="AB9" i="7"/>
  <c r="Z9" i="7"/>
  <c r="X9" i="7"/>
  <c r="AJ13" i="7"/>
  <c r="AH13" i="7"/>
  <c r="AF13" i="7"/>
  <c r="AD13" i="7"/>
  <c r="AB13" i="7"/>
  <c r="Z13" i="7"/>
  <c r="X13" i="7"/>
  <c r="AJ7" i="7"/>
  <c r="AH7" i="7"/>
  <c r="AF7" i="7"/>
  <c r="AD7" i="7"/>
  <c r="AB7" i="7"/>
  <c r="Z7" i="7"/>
  <c r="X7" i="7"/>
  <c r="AJ6" i="7"/>
  <c r="AH6" i="7"/>
  <c r="AF6" i="7"/>
  <c r="AD6" i="7"/>
  <c r="AB6" i="7"/>
  <c r="Z6" i="7"/>
  <c r="X6" i="7"/>
  <c r="AJ10" i="7"/>
  <c r="AH10" i="7"/>
  <c r="AF10" i="7"/>
  <c r="AD10" i="7"/>
  <c r="AB10" i="7"/>
  <c r="Z10" i="7"/>
  <c r="X10" i="7"/>
  <c r="W13" i="3"/>
  <c r="Y13" i="3"/>
  <c r="AA13" i="3"/>
  <c r="AC13" i="3"/>
  <c r="AE13" i="3"/>
  <c r="AG13" i="3"/>
  <c r="AI13" i="3"/>
  <c r="AY21" i="2"/>
  <c r="AZ21" i="2"/>
  <c r="BA21" i="2"/>
  <c r="BB21" i="2"/>
  <c r="AY22" i="2"/>
  <c r="AZ22" i="2"/>
  <c r="BA22" i="2"/>
  <c r="BB22" i="2"/>
  <c r="AY9" i="2"/>
  <c r="AZ9" i="2"/>
  <c r="BA9" i="2"/>
  <c r="BB9" i="2"/>
  <c r="AY17" i="2"/>
  <c r="AZ17" i="2"/>
  <c r="BA17" i="2"/>
  <c r="BB17" i="2"/>
  <c r="AY18" i="2"/>
  <c r="AZ18" i="2"/>
  <c r="BA18" i="2"/>
  <c r="BB18" i="2"/>
  <c r="AY19" i="2"/>
  <c r="AZ19" i="2"/>
  <c r="BA19" i="2"/>
  <c r="BB19" i="2"/>
  <c r="AY13" i="2"/>
  <c r="AZ13" i="2"/>
  <c r="BA13" i="2"/>
  <c r="BB13" i="2"/>
  <c r="AY12" i="2"/>
  <c r="AZ12" i="2"/>
  <c r="BA12" i="2"/>
  <c r="BB12" i="2"/>
  <c r="AY11" i="2"/>
  <c r="AZ11" i="2"/>
  <c r="BA11" i="2"/>
  <c r="BB11" i="2"/>
  <c r="AY15" i="2"/>
  <c r="AZ15" i="2"/>
  <c r="BA15" i="2"/>
  <c r="BB15" i="2"/>
  <c r="AY14" i="2"/>
  <c r="AZ14" i="2"/>
  <c r="BA14" i="2"/>
  <c r="BB14" i="2"/>
  <c r="AY20" i="2"/>
  <c r="AZ20" i="2"/>
  <c r="BA20" i="2"/>
  <c r="BB20" i="2"/>
  <c r="AY23" i="2"/>
  <c r="AZ23" i="2"/>
  <c r="BA23" i="2"/>
  <c r="BB23" i="2"/>
  <c r="AY7" i="2"/>
  <c r="AZ7" i="2"/>
  <c r="BA7" i="2"/>
  <c r="BB7" i="2"/>
  <c r="AY5" i="2"/>
  <c r="AZ5" i="2"/>
  <c r="BA5" i="2"/>
  <c r="BB5" i="2"/>
  <c r="AY6" i="2"/>
  <c r="AZ6" i="2"/>
  <c r="BA6" i="2"/>
  <c r="BB6" i="2"/>
  <c r="AY16" i="2"/>
  <c r="AZ16" i="2"/>
  <c r="BA16" i="2"/>
  <c r="BB16" i="2"/>
  <c r="AY10" i="2"/>
  <c r="AZ10" i="2"/>
  <c r="BA10" i="2"/>
  <c r="BB10" i="2"/>
  <c r="AY24" i="2"/>
  <c r="AZ24" i="2"/>
  <c r="BA24" i="2"/>
  <c r="BB24" i="2"/>
  <c r="AM7" i="1"/>
  <c r="BB8" i="2"/>
  <c r="BA8" i="2"/>
  <c r="BB5" i="1"/>
  <c r="BB8" i="1"/>
  <c r="BB10" i="1"/>
  <c r="BB9" i="1"/>
  <c r="BB16" i="1"/>
  <c r="BB11" i="1"/>
  <c r="BB12" i="1"/>
  <c r="BB15" i="1"/>
  <c r="BB13" i="1"/>
  <c r="BB18" i="1"/>
  <c r="BB14" i="1"/>
  <c r="BB17" i="1"/>
  <c r="BB6" i="1"/>
  <c r="BB19" i="1"/>
  <c r="BB7" i="1"/>
  <c r="BD6" i="1"/>
  <c r="BD7" i="1"/>
  <c r="BE7" i="1" s="1"/>
  <c r="BD8" i="1"/>
  <c r="BE8" i="1" s="1"/>
  <c r="BD9" i="1"/>
  <c r="BE9" i="1" s="1"/>
  <c r="BD10" i="1"/>
  <c r="BD11" i="1"/>
  <c r="BD12" i="1"/>
  <c r="BD13" i="1"/>
  <c r="BE13" i="1" s="1"/>
  <c r="BD14" i="1"/>
  <c r="BD15" i="1"/>
  <c r="BE15" i="1" s="1"/>
  <c r="BD16" i="1"/>
  <c r="BE16" i="1" s="1"/>
  <c r="BD17" i="1"/>
  <c r="BE17" i="1" s="1"/>
  <c r="BD18" i="1"/>
  <c r="BE18" i="1" s="1"/>
  <c r="BD19" i="1"/>
  <c r="BE19" i="1" s="1"/>
  <c r="BD5" i="1"/>
  <c r="BE5" i="1" s="1"/>
  <c r="D5" i="1"/>
  <c r="D8" i="1"/>
  <c r="D10" i="1"/>
  <c r="D9" i="1"/>
  <c r="D16" i="1"/>
  <c r="D11" i="1"/>
  <c r="D12" i="1"/>
  <c r="D15" i="1"/>
  <c r="D13" i="1"/>
  <c r="D18" i="1"/>
  <c r="D14" i="1"/>
  <c r="D17" i="1"/>
  <c r="D6" i="1"/>
  <c r="D19" i="1"/>
  <c r="D7" i="1"/>
  <c r="A13" i="1" l="1"/>
  <c r="A8" i="1"/>
  <c r="A9" i="1"/>
  <c r="A17" i="1"/>
  <c r="A15" i="1"/>
  <c r="A16" i="1" s="1"/>
  <c r="A18" i="1"/>
  <c r="A19" i="1" s="1"/>
  <c r="BE10" i="1"/>
  <c r="A10" i="1"/>
  <c r="BE11" i="1"/>
  <c r="A11" i="1"/>
  <c r="A7" i="1"/>
  <c r="BE14" i="1"/>
  <c r="A14" i="1"/>
  <c r="BE6" i="1"/>
  <c r="A6" i="1"/>
  <c r="BE12" i="1"/>
  <c r="A12" i="1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G38" i="4"/>
  <c r="J37" i="4"/>
  <c r="G37" i="4"/>
  <c r="J36" i="4"/>
  <c r="G36" i="4"/>
  <c r="J35" i="4"/>
  <c r="G35" i="4"/>
  <c r="J34" i="4"/>
  <c r="G34" i="4"/>
  <c r="J33" i="4"/>
  <c r="G33" i="4"/>
  <c r="J32" i="4"/>
  <c r="G32" i="4"/>
  <c r="J31" i="4"/>
  <c r="G31" i="4"/>
  <c r="J30" i="4"/>
  <c r="G30" i="4"/>
  <c r="J29" i="4"/>
  <c r="G29" i="4"/>
  <c r="J28" i="4"/>
  <c r="G28" i="4"/>
  <c r="J27" i="4"/>
  <c r="G27" i="4"/>
  <c r="J26" i="4"/>
  <c r="G26" i="4"/>
  <c r="J25" i="4"/>
  <c r="G25" i="4"/>
  <c r="J24" i="4"/>
  <c r="G24" i="4"/>
  <c r="J23" i="4"/>
  <c r="G23" i="4"/>
  <c r="J22" i="4"/>
  <c r="G22" i="4"/>
  <c r="J21" i="4"/>
  <c r="G21" i="4"/>
  <c r="J20" i="4"/>
  <c r="G20" i="4"/>
  <c r="J19" i="4"/>
  <c r="G19" i="4"/>
  <c r="J18" i="4"/>
  <c r="G18" i="4"/>
  <c r="J17" i="4"/>
  <c r="G17" i="4"/>
  <c r="J16" i="4"/>
  <c r="G16" i="4"/>
  <c r="J15" i="4"/>
  <c r="G15" i="4"/>
  <c r="J14" i="4"/>
  <c r="G14" i="4"/>
  <c r="J13" i="4"/>
  <c r="G13" i="4"/>
  <c r="J12" i="4"/>
  <c r="G12" i="4"/>
  <c r="D22" i="3" l="1"/>
  <c r="D97" i="7" l="1"/>
  <c r="D12" i="7" l="1"/>
  <c r="AW16" i="2" l="1"/>
  <c r="AW5" i="2"/>
  <c r="AW7" i="2"/>
  <c r="AW11" i="2"/>
  <c r="AW9" i="2"/>
  <c r="AW18" i="2"/>
  <c r="AW10" i="2"/>
  <c r="AW21" i="2"/>
  <c r="AW17" i="2"/>
  <c r="AW12" i="2"/>
  <c r="AW6" i="2"/>
  <c r="AW23" i="2"/>
  <c r="AW20" i="2"/>
  <c r="AW13" i="2"/>
  <c r="AW19" i="2"/>
  <c r="AW22" i="2"/>
  <c r="AW24" i="2"/>
  <c r="AW14" i="2"/>
  <c r="AW8" i="2"/>
  <c r="AW15" i="2"/>
  <c r="AW8" i="1" l="1"/>
  <c r="AW9" i="1"/>
  <c r="AW14" i="1"/>
  <c r="AW18" i="1"/>
  <c r="AW10" i="1"/>
  <c r="AW13" i="1"/>
  <c r="AW12" i="1"/>
  <c r="AW7" i="1"/>
  <c r="AW11" i="1"/>
  <c r="AW16" i="1"/>
  <c r="AW15" i="1"/>
  <c r="AW17" i="1"/>
  <c r="AW19" i="1"/>
  <c r="AW6" i="1"/>
  <c r="AW5" i="1"/>
  <c r="BO122" i="7" l="1"/>
  <c r="BP122" i="7"/>
  <c r="BQ122" i="7"/>
  <c r="BR122" i="7"/>
  <c r="BS122" i="7"/>
  <c r="BT122" i="7"/>
  <c r="BU122" i="7"/>
  <c r="BV122" i="7"/>
  <c r="BW122" i="7"/>
  <c r="BX122" i="7"/>
  <c r="BY122" i="7"/>
  <c r="BZ122" i="7"/>
  <c r="CA122" i="7"/>
  <c r="BO123" i="7"/>
  <c r="BP123" i="7"/>
  <c r="BQ123" i="7"/>
  <c r="BR123" i="7"/>
  <c r="BS123" i="7"/>
  <c r="BT123" i="7"/>
  <c r="BU123" i="7"/>
  <c r="BV123" i="7"/>
  <c r="BW123" i="7"/>
  <c r="BX123" i="7"/>
  <c r="BY123" i="7"/>
  <c r="BZ123" i="7"/>
  <c r="CA123" i="7"/>
  <c r="BD122" i="7"/>
  <c r="BD123" i="7"/>
  <c r="BE123" i="7" l="1"/>
  <c r="BE122" i="7"/>
  <c r="BD114" i="7"/>
  <c r="BO114" i="7"/>
  <c r="BP114" i="7"/>
  <c r="BQ114" i="7"/>
  <c r="BR114" i="7"/>
  <c r="BS114" i="7"/>
  <c r="BT114" i="7"/>
  <c r="BU114" i="7"/>
  <c r="BV114" i="7"/>
  <c r="BW114" i="7"/>
  <c r="BX114" i="7"/>
  <c r="BY114" i="7"/>
  <c r="BZ114" i="7"/>
  <c r="CA114" i="7"/>
  <c r="BD115" i="7"/>
  <c r="BO115" i="7"/>
  <c r="BP115" i="7"/>
  <c r="BQ115" i="7"/>
  <c r="BR115" i="7"/>
  <c r="BS115" i="7"/>
  <c r="BT115" i="7"/>
  <c r="BU115" i="7"/>
  <c r="BV115" i="7"/>
  <c r="BW115" i="7"/>
  <c r="BX115" i="7"/>
  <c r="BY115" i="7"/>
  <c r="BZ115" i="7"/>
  <c r="CA115" i="7"/>
  <c r="BD116" i="7"/>
  <c r="BO116" i="7"/>
  <c r="BP116" i="7"/>
  <c r="BQ116" i="7"/>
  <c r="BR116" i="7"/>
  <c r="BS116" i="7"/>
  <c r="BT116" i="7"/>
  <c r="BU116" i="7"/>
  <c r="BV116" i="7"/>
  <c r="BW116" i="7"/>
  <c r="BX116" i="7"/>
  <c r="BY116" i="7"/>
  <c r="BZ116" i="7"/>
  <c r="CA116" i="7"/>
  <c r="BD117" i="7"/>
  <c r="BO117" i="7"/>
  <c r="BP117" i="7"/>
  <c r="BQ117" i="7"/>
  <c r="BR117" i="7"/>
  <c r="BS117" i="7"/>
  <c r="BT117" i="7"/>
  <c r="BU117" i="7"/>
  <c r="BV117" i="7"/>
  <c r="BW117" i="7"/>
  <c r="BX117" i="7"/>
  <c r="BY117" i="7"/>
  <c r="BZ117" i="7"/>
  <c r="CA117" i="7"/>
  <c r="BD118" i="7"/>
  <c r="BO118" i="7"/>
  <c r="BP118" i="7"/>
  <c r="BQ118" i="7"/>
  <c r="BR118" i="7"/>
  <c r="BS118" i="7"/>
  <c r="BT118" i="7"/>
  <c r="BU118" i="7"/>
  <c r="BV118" i="7"/>
  <c r="BW118" i="7"/>
  <c r="BX118" i="7"/>
  <c r="BY118" i="7"/>
  <c r="BZ118" i="7"/>
  <c r="CA118" i="7"/>
  <c r="BD119" i="7"/>
  <c r="BO119" i="7"/>
  <c r="BP119" i="7"/>
  <c r="BQ119" i="7"/>
  <c r="BR119" i="7"/>
  <c r="BS119" i="7"/>
  <c r="BT119" i="7"/>
  <c r="BU119" i="7"/>
  <c r="BV119" i="7"/>
  <c r="BW119" i="7"/>
  <c r="BX119" i="7"/>
  <c r="BY119" i="7"/>
  <c r="BZ119" i="7"/>
  <c r="CA119" i="7"/>
  <c r="BD120" i="7"/>
  <c r="BO120" i="7"/>
  <c r="BP120" i="7"/>
  <c r="BQ120" i="7"/>
  <c r="BR120" i="7"/>
  <c r="BS120" i="7"/>
  <c r="BT120" i="7"/>
  <c r="BU120" i="7"/>
  <c r="BV120" i="7"/>
  <c r="BW120" i="7"/>
  <c r="BX120" i="7"/>
  <c r="BY120" i="7"/>
  <c r="BZ120" i="7"/>
  <c r="CA120" i="7"/>
  <c r="BD121" i="7"/>
  <c r="BO121" i="7"/>
  <c r="BP121" i="7"/>
  <c r="BQ121" i="7"/>
  <c r="BR121" i="7"/>
  <c r="BS121" i="7"/>
  <c r="BT121" i="7"/>
  <c r="BU121" i="7"/>
  <c r="BV121" i="7"/>
  <c r="BW121" i="7"/>
  <c r="BX121" i="7"/>
  <c r="BY121" i="7"/>
  <c r="BZ121" i="7"/>
  <c r="CA121" i="7"/>
  <c r="D45" i="7"/>
  <c r="D122" i="7"/>
  <c r="D121" i="7"/>
  <c r="D85" i="7"/>
  <c r="D26" i="7"/>
  <c r="D21" i="7"/>
  <c r="D27" i="7"/>
  <c r="D103" i="7"/>
  <c r="D41" i="7"/>
  <c r="BE120" i="7" l="1"/>
  <c r="BE118" i="7"/>
  <c r="BE116" i="7"/>
  <c r="BE114" i="7"/>
  <c r="BE121" i="7"/>
  <c r="BE119" i="7"/>
  <c r="BE117" i="7"/>
  <c r="BE115" i="7"/>
  <c r="D94" i="7"/>
  <c r="D44" i="7"/>
  <c r="D15" i="7"/>
  <c r="D50" i="7"/>
  <c r="D87" i="7"/>
  <c r="D102" i="7"/>
  <c r="D109" i="7"/>
  <c r="D90" i="7"/>
  <c r="D83" i="7"/>
  <c r="D81" i="7"/>
  <c r="D80" i="7"/>
  <c r="D35" i="7"/>
  <c r="D14" i="7"/>
  <c r="D63" i="7"/>
  <c r="D49" i="7"/>
  <c r="D118" i="7"/>
  <c r="D91" i="7"/>
  <c r="D18" i="7"/>
  <c r="D88" i="7"/>
  <c r="D54" i="7"/>
  <c r="D24" i="7"/>
  <c r="D37" i="7"/>
  <c r="D67" i="7"/>
  <c r="D38" i="7"/>
  <c r="D65" i="7"/>
  <c r="D62" i="7"/>
  <c r="D92" i="7"/>
  <c r="D78" i="7"/>
  <c r="D34" i="7"/>
  <c r="D107" i="7"/>
  <c r="D7" i="7"/>
  <c r="D43" i="7"/>
  <c r="D61" i="7"/>
  <c r="D55" i="7"/>
  <c r="D36" i="7"/>
  <c r="D113" i="7"/>
  <c r="CA6" i="7"/>
  <c r="BZ6" i="7"/>
  <c r="BY6" i="7"/>
  <c r="BX6" i="7"/>
  <c r="BW6" i="7"/>
  <c r="BV6" i="7"/>
  <c r="BU6" i="7"/>
  <c r="BT6" i="7"/>
  <c r="BS6" i="7"/>
  <c r="BR6" i="7"/>
  <c r="BQ6" i="7"/>
  <c r="BP6" i="7"/>
  <c r="BO6" i="7"/>
  <c r="D29" i="7"/>
  <c r="D59" i="7"/>
  <c r="CA7" i="7"/>
  <c r="BZ7" i="7"/>
  <c r="BY7" i="7"/>
  <c r="BX7" i="7"/>
  <c r="BW7" i="7"/>
  <c r="BV7" i="7"/>
  <c r="BU7" i="7"/>
  <c r="BT7" i="7"/>
  <c r="BS7" i="7"/>
  <c r="BR7" i="7"/>
  <c r="BQ7" i="7"/>
  <c r="BP7" i="7"/>
  <c r="BO7" i="7"/>
  <c r="D105" i="7"/>
  <c r="CA8" i="7"/>
  <c r="BZ8" i="7"/>
  <c r="BY8" i="7"/>
  <c r="BX8" i="7"/>
  <c r="BW8" i="7"/>
  <c r="BV8" i="7"/>
  <c r="BU8" i="7"/>
  <c r="BT8" i="7"/>
  <c r="BS8" i="7"/>
  <c r="BR8" i="7"/>
  <c r="BQ8" i="7"/>
  <c r="BP8" i="7"/>
  <c r="BO8" i="7"/>
  <c r="D40" i="7"/>
  <c r="CA9" i="7"/>
  <c r="BZ9" i="7"/>
  <c r="BY9" i="7"/>
  <c r="BX9" i="7"/>
  <c r="BW9" i="7"/>
  <c r="BV9" i="7"/>
  <c r="BU9" i="7"/>
  <c r="BT9" i="7"/>
  <c r="BS9" i="7"/>
  <c r="BR9" i="7"/>
  <c r="BQ9" i="7"/>
  <c r="BP9" i="7"/>
  <c r="BO9" i="7"/>
  <c r="D66" i="7"/>
  <c r="CA10" i="7"/>
  <c r="BZ10" i="7"/>
  <c r="BY10" i="7"/>
  <c r="BX10" i="7"/>
  <c r="BW10" i="7"/>
  <c r="BV10" i="7"/>
  <c r="BU10" i="7"/>
  <c r="BT10" i="7"/>
  <c r="BS10" i="7"/>
  <c r="BR10" i="7"/>
  <c r="BQ10" i="7"/>
  <c r="BP10" i="7"/>
  <c r="BO10" i="7"/>
  <c r="D39" i="7"/>
  <c r="CA11" i="7"/>
  <c r="BZ11" i="7"/>
  <c r="BY11" i="7"/>
  <c r="BX11" i="7"/>
  <c r="BW11" i="7"/>
  <c r="BV11" i="7"/>
  <c r="BU11" i="7"/>
  <c r="BT11" i="7"/>
  <c r="BS11" i="7"/>
  <c r="BR11" i="7"/>
  <c r="BQ11" i="7"/>
  <c r="BP11" i="7"/>
  <c r="BO11" i="7"/>
  <c r="BO12" i="7"/>
  <c r="CA12" i="7"/>
  <c r="BZ12" i="7"/>
  <c r="BY12" i="7"/>
  <c r="BX12" i="7"/>
  <c r="BW12" i="7"/>
  <c r="BV12" i="7"/>
  <c r="BU12" i="7"/>
  <c r="BT12" i="7"/>
  <c r="BS12" i="7"/>
  <c r="BR12" i="7"/>
  <c r="BQ12" i="7"/>
  <c r="BP12" i="7"/>
  <c r="BO13" i="7"/>
  <c r="D56" i="7"/>
  <c r="CA13" i="7"/>
  <c r="BZ13" i="7"/>
  <c r="BY13" i="7"/>
  <c r="BX13" i="7"/>
  <c r="BW13" i="7"/>
  <c r="BV13" i="7"/>
  <c r="BU13" i="7"/>
  <c r="BT13" i="7"/>
  <c r="BS13" i="7"/>
  <c r="BR13" i="7"/>
  <c r="BQ13" i="7"/>
  <c r="BP13" i="7"/>
  <c r="CA14" i="7"/>
  <c r="BZ14" i="7"/>
  <c r="BY14" i="7"/>
  <c r="BX14" i="7"/>
  <c r="BW14" i="7"/>
  <c r="BV14" i="7"/>
  <c r="BU14" i="7"/>
  <c r="BT14" i="7"/>
  <c r="BS14" i="7"/>
  <c r="BR14" i="7"/>
  <c r="BQ14" i="7"/>
  <c r="BP14" i="7"/>
  <c r="BO14" i="7"/>
  <c r="CA15" i="7"/>
  <c r="BZ15" i="7"/>
  <c r="BY15" i="7"/>
  <c r="BX15" i="7"/>
  <c r="BW15" i="7"/>
  <c r="BV15" i="7"/>
  <c r="BU15" i="7"/>
  <c r="BT15" i="7"/>
  <c r="BS15" i="7"/>
  <c r="BR15" i="7"/>
  <c r="BQ15" i="7"/>
  <c r="BP15" i="7"/>
  <c r="BO15" i="7"/>
  <c r="BO16" i="7"/>
  <c r="CA16" i="7"/>
  <c r="BZ16" i="7"/>
  <c r="BY16" i="7"/>
  <c r="BX16" i="7"/>
  <c r="BW16" i="7"/>
  <c r="BV16" i="7"/>
  <c r="BU16" i="7"/>
  <c r="BT16" i="7"/>
  <c r="BS16" i="7"/>
  <c r="BR16" i="7"/>
  <c r="BQ16" i="7"/>
  <c r="BP16" i="7"/>
  <c r="BO17" i="7"/>
  <c r="D22" i="7"/>
  <c r="CA17" i="7"/>
  <c r="BZ17" i="7"/>
  <c r="BY17" i="7"/>
  <c r="BX17" i="7"/>
  <c r="BW17" i="7"/>
  <c r="BV17" i="7"/>
  <c r="BU17" i="7"/>
  <c r="BT17" i="7"/>
  <c r="BS17" i="7"/>
  <c r="BR17" i="7"/>
  <c r="BQ17" i="7"/>
  <c r="BP17" i="7"/>
  <c r="BO18" i="7"/>
  <c r="CA18" i="7"/>
  <c r="BZ18" i="7"/>
  <c r="BY18" i="7"/>
  <c r="BX18" i="7"/>
  <c r="BW18" i="7"/>
  <c r="BV18" i="7"/>
  <c r="BU18" i="7"/>
  <c r="BT18" i="7"/>
  <c r="BS18" i="7"/>
  <c r="BR18" i="7"/>
  <c r="BQ18" i="7"/>
  <c r="BP18" i="7"/>
  <c r="BO19" i="7"/>
  <c r="CA19" i="7"/>
  <c r="BZ19" i="7"/>
  <c r="BY19" i="7"/>
  <c r="BX19" i="7"/>
  <c r="BW19" i="7"/>
  <c r="BV19" i="7"/>
  <c r="BU19" i="7"/>
  <c r="BT19" i="7"/>
  <c r="BS19" i="7"/>
  <c r="BR19" i="7"/>
  <c r="BQ19" i="7"/>
  <c r="BP19" i="7"/>
  <c r="BO112" i="7"/>
  <c r="D71" i="7"/>
  <c r="D23" i="7"/>
  <c r="CA112" i="7"/>
  <c r="BZ112" i="7"/>
  <c r="BY112" i="7"/>
  <c r="BX112" i="7"/>
  <c r="BW112" i="7"/>
  <c r="BV112" i="7"/>
  <c r="BU112" i="7"/>
  <c r="BT112" i="7"/>
  <c r="BS112" i="7"/>
  <c r="BR112" i="7"/>
  <c r="BQ112" i="7"/>
  <c r="BP112" i="7"/>
  <c r="CA113" i="7"/>
  <c r="BZ113" i="7"/>
  <c r="BY113" i="7"/>
  <c r="BX113" i="7"/>
  <c r="BW113" i="7"/>
  <c r="BV113" i="7"/>
  <c r="BU113" i="7"/>
  <c r="BT113" i="7"/>
  <c r="BS113" i="7"/>
  <c r="BR113" i="7"/>
  <c r="BQ113" i="7"/>
  <c r="BP113" i="7"/>
  <c r="BO113" i="7"/>
  <c r="D6" i="7"/>
  <c r="CA29" i="7"/>
  <c r="BZ29" i="7"/>
  <c r="BY29" i="7"/>
  <c r="BX29" i="7"/>
  <c r="BW29" i="7"/>
  <c r="BV29" i="7"/>
  <c r="BU29" i="7"/>
  <c r="BT29" i="7"/>
  <c r="BS29" i="7"/>
  <c r="BR29" i="7"/>
  <c r="BQ29" i="7"/>
  <c r="BP29" i="7"/>
  <c r="BO29" i="7"/>
  <c r="D115" i="7"/>
  <c r="CA30" i="7"/>
  <c r="BZ30" i="7"/>
  <c r="BY30" i="7"/>
  <c r="BX30" i="7"/>
  <c r="BW30" i="7"/>
  <c r="BV30" i="7"/>
  <c r="BU30" i="7"/>
  <c r="BT30" i="7"/>
  <c r="BS30" i="7"/>
  <c r="BR30" i="7"/>
  <c r="BQ30" i="7"/>
  <c r="BP30" i="7"/>
  <c r="BO30" i="7"/>
  <c r="D79" i="7"/>
  <c r="CA31" i="7"/>
  <c r="BZ31" i="7"/>
  <c r="BY31" i="7"/>
  <c r="BX31" i="7"/>
  <c r="BW31" i="7"/>
  <c r="BV31" i="7"/>
  <c r="BU31" i="7"/>
  <c r="BT31" i="7"/>
  <c r="BS31" i="7"/>
  <c r="BR31" i="7"/>
  <c r="BQ31" i="7"/>
  <c r="BP31" i="7"/>
  <c r="BO31" i="7"/>
  <c r="D53" i="7"/>
  <c r="CA32" i="7"/>
  <c r="BZ32" i="7"/>
  <c r="BY32" i="7"/>
  <c r="BX32" i="7"/>
  <c r="BW32" i="7"/>
  <c r="BV32" i="7"/>
  <c r="BU32" i="7"/>
  <c r="BT32" i="7"/>
  <c r="BS32" i="7"/>
  <c r="BR32" i="7"/>
  <c r="BQ32" i="7"/>
  <c r="BP32" i="7"/>
  <c r="BO32" i="7"/>
  <c r="D31" i="7"/>
  <c r="CA33" i="7"/>
  <c r="BZ33" i="7"/>
  <c r="BY33" i="7"/>
  <c r="BX33" i="7"/>
  <c r="BW33" i="7"/>
  <c r="BV33" i="7"/>
  <c r="BU33" i="7"/>
  <c r="BT33" i="7"/>
  <c r="BS33" i="7"/>
  <c r="BR33" i="7"/>
  <c r="BQ33" i="7"/>
  <c r="BP33" i="7"/>
  <c r="BO33" i="7"/>
  <c r="D95" i="7"/>
  <c r="CA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D89" i="7"/>
  <c r="CA34" i="7"/>
  <c r="BZ34" i="7"/>
  <c r="BY34" i="7"/>
  <c r="BX34" i="7"/>
  <c r="BW34" i="7"/>
  <c r="BV34" i="7"/>
  <c r="BU34" i="7"/>
  <c r="BT34" i="7"/>
  <c r="BS34" i="7"/>
  <c r="BR34" i="7"/>
  <c r="BQ34" i="7"/>
  <c r="BP34" i="7"/>
  <c r="BO34" i="7"/>
  <c r="D108" i="7"/>
  <c r="CA35" i="7"/>
  <c r="BZ35" i="7"/>
  <c r="BY35" i="7"/>
  <c r="BX35" i="7"/>
  <c r="BW35" i="7"/>
  <c r="BV35" i="7"/>
  <c r="BU35" i="7"/>
  <c r="BT35" i="7"/>
  <c r="BS35" i="7"/>
  <c r="BR35" i="7"/>
  <c r="BQ35" i="7"/>
  <c r="BP35" i="7"/>
  <c r="BO35" i="7"/>
  <c r="D60" i="7"/>
  <c r="CA36" i="7"/>
  <c r="BZ36" i="7"/>
  <c r="BY36" i="7"/>
  <c r="BX36" i="7"/>
  <c r="BW36" i="7"/>
  <c r="BV36" i="7"/>
  <c r="BU36" i="7"/>
  <c r="BT36" i="7"/>
  <c r="BS36" i="7"/>
  <c r="BR36" i="7"/>
  <c r="BQ36" i="7"/>
  <c r="BP36" i="7"/>
  <c r="BO36" i="7"/>
  <c r="D70" i="7"/>
  <c r="CA37" i="7"/>
  <c r="BZ37" i="7"/>
  <c r="BY37" i="7"/>
  <c r="BX37" i="7"/>
  <c r="BW37" i="7"/>
  <c r="BV37" i="7"/>
  <c r="BU37" i="7"/>
  <c r="BT37" i="7"/>
  <c r="BS37" i="7"/>
  <c r="BR37" i="7"/>
  <c r="BQ37" i="7"/>
  <c r="BP37" i="7"/>
  <c r="BO37" i="7"/>
  <c r="D77" i="7"/>
  <c r="CA21" i="7"/>
  <c r="BZ21" i="7"/>
  <c r="BY21" i="7"/>
  <c r="BX21" i="7"/>
  <c r="BW21" i="7"/>
  <c r="BV21" i="7"/>
  <c r="BU21" i="7"/>
  <c r="BT21" i="7"/>
  <c r="BS21" i="7"/>
  <c r="BR21" i="7"/>
  <c r="BQ21" i="7"/>
  <c r="BP21" i="7"/>
  <c r="BO21" i="7"/>
  <c r="D20" i="7"/>
  <c r="CA38" i="7"/>
  <c r="BZ38" i="7"/>
  <c r="BY38" i="7"/>
  <c r="BX38" i="7"/>
  <c r="BW38" i="7"/>
  <c r="BV38" i="7"/>
  <c r="BU38" i="7"/>
  <c r="BT38" i="7"/>
  <c r="BS38" i="7"/>
  <c r="BR38" i="7"/>
  <c r="BQ38" i="7"/>
  <c r="BP38" i="7"/>
  <c r="BO38" i="7"/>
  <c r="D47" i="7"/>
  <c r="CA39" i="7"/>
  <c r="BZ39" i="7"/>
  <c r="BY39" i="7"/>
  <c r="BX39" i="7"/>
  <c r="BW39" i="7"/>
  <c r="BV39" i="7"/>
  <c r="BU39" i="7"/>
  <c r="BT39" i="7"/>
  <c r="BS39" i="7"/>
  <c r="BR39" i="7"/>
  <c r="BQ39" i="7"/>
  <c r="BP39" i="7"/>
  <c r="BO39" i="7"/>
  <c r="D51" i="7"/>
  <c r="CA40" i="7"/>
  <c r="BZ40" i="7"/>
  <c r="BY40" i="7"/>
  <c r="BX40" i="7"/>
  <c r="BW40" i="7"/>
  <c r="BV40" i="7"/>
  <c r="BU40" i="7"/>
  <c r="BT40" i="7"/>
  <c r="BS40" i="7"/>
  <c r="BR40" i="7"/>
  <c r="BQ40" i="7"/>
  <c r="BP40" i="7"/>
  <c r="BO40" i="7"/>
  <c r="D120" i="7"/>
  <c r="CA41" i="7"/>
  <c r="BZ41" i="7"/>
  <c r="BY41" i="7"/>
  <c r="BX41" i="7"/>
  <c r="BW41" i="7"/>
  <c r="BV41" i="7"/>
  <c r="BU41" i="7"/>
  <c r="BT41" i="7"/>
  <c r="BS41" i="7"/>
  <c r="BR41" i="7"/>
  <c r="BQ41" i="7"/>
  <c r="BP41" i="7"/>
  <c r="BO41" i="7"/>
  <c r="D9" i="7"/>
  <c r="CA42" i="7"/>
  <c r="BZ42" i="7"/>
  <c r="BY42" i="7"/>
  <c r="BX42" i="7"/>
  <c r="BW42" i="7"/>
  <c r="BV42" i="7"/>
  <c r="BU42" i="7"/>
  <c r="BT42" i="7"/>
  <c r="BS42" i="7"/>
  <c r="BR42" i="7"/>
  <c r="BQ42" i="7"/>
  <c r="BP42" i="7"/>
  <c r="BO42" i="7"/>
  <c r="D101" i="7"/>
  <c r="CA43" i="7"/>
  <c r="BZ43" i="7"/>
  <c r="BY43" i="7"/>
  <c r="BX43" i="7"/>
  <c r="BW43" i="7"/>
  <c r="BV43" i="7"/>
  <c r="BU43" i="7"/>
  <c r="BT43" i="7"/>
  <c r="BS43" i="7"/>
  <c r="BR43" i="7"/>
  <c r="BQ43" i="7"/>
  <c r="BP43" i="7"/>
  <c r="BO43" i="7"/>
  <c r="D8" i="7"/>
  <c r="CA44" i="7"/>
  <c r="BZ44" i="7"/>
  <c r="BY44" i="7"/>
  <c r="BX44" i="7"/>
  <c r="BW44" i="7"/>
  <c r="BV44" i="7"/>
  <c r="BU44" i="7"/>
  <c r="BT44" i="7"/>
  <c r="BS44" i="7"/>
  <c r="BR44" i="7"/>
  <c r="BQ44" i="7"/>
  <c r="BP44" i="7"/>
  <c r="BO44" i="7"/>
  <c r="D48" i="7"/>
  <c r="CA45" i="7"/>
  <c r="BZ45" i="7"/>
  <c r="BY45" i="7"/>
  <c r="BX45" i="7"/>
  <c r="BW45" i="7"/>
  <c r="BV45" i="7"/>
  <c r="BU45" i="7"/>
  <c r="BT45" i="7"/>
  <c r="BS45" i="7"/>
  <c r="BR45" i="7"/>
  <c r="BQ45" i="7"/>
  <c r="BP45" i="7"/>
  <c r="BO45" i="7"/>
  <c r="D5" i="7"/>
  <c r="CA46" i="7"/>
  <c r="BZ46" i="7"/>
  <c r="BY46" i="7"/>
  <c r="BX46" i="7"/>
  <c r="BW46" i="7"/>
  <c r="BV46" i="7"/>
  <c r="BU46" i="7"/>
  <c r="BT46" i="7"/>
  <c r="BS46" i="7"/>
  <c r="BR46" i="7"/>
  <c r="BQ46" i="7"/>
  <c r="BP46" i="7"/>
  <c r="BO46" i="7"/>
  <c r="D33" i="7"/>
  <c r="CA47" i="7"/>
  <c r="BZ47" i="7"/>
  <c r="BY47" i="7"/>
  <c r="BX47" i="7"/>
  <c r="BW47" i="7"/>
  <c r="BV47" i="7"/>
  <c r="BU47" i="7"/>
  <c r="BT47" i="7"/>
  <c r="BS47" i="7"/>
  <c r="BR47" i="7"/>
  <c r="BQ47" i="7"/>
  <c r="BP47" i="7"/>
  <c r="BO47" i="7"/>
  <c r="D119" i="7"/>
  <c r="CA48" i="7"/>
  <c r="BZ48" i="7"/>
  <c r="BY48" i="7"/>
  <c r="BX48" i="7"/>
  <c r="BW48" i="7"/>
  <c r="BV48" i="7"/>
  <c r="BU48" i="7"/>
  <c r="BT48" i="7"/>
  <c r="BS48" i="7"/>
  <c r="BR48" i="7"/>
  <c r="BQ48" i="7"/>
  <c r="BP48" i="7"/>
  <c r="BO48" i="7"/>
  <c r="D64" i="7"/>
  <c r="CA49" i="7"/>
  <c r="BZ49" i="7"/>
  <c r="BY49" i="7"/>
  <c r="BX49" i="7"/>
  <c r="BW49" i="7"/>
  <c r="BV49" i="7"/>
  <c r="BU49" i="7"/>
  <c r="BT49" i="7"/>
  <c r="BS49" i="7"/>
  <c r="BR49" i="7"/>
  <c r="BQ49" i="7"/>
  <c r="BP49" i="7"/>
  <c r="BO49" i="7"/>
  <c r="D98" i="7"/>
  <c r="CA50" i="7"/>
  <c r="BZ50" i="7"/>
  <c r="BY50" i="7"/>
  <c r="BX50" i="7"/>
  <c r="BW50" i="7"/>
  <c r="BV50" i="7"/>
  <c r="BU50" i="7"/>
  <c r="BT50" i="7"/>
  <c r="BS50" i="7"/>
  <c r="BR50" i="7"/>
  <c r="BQ50" i="7"/>
  <c r="BP50" i="7"/>
  <c r="BO50" i="7"/>
  <c r="D96" i="7"/>
  <c r="CA51" i="7"/>
  <c r="BZ51" i="7"/>
  <c r="BY51" i="7"/>
  <c r="BX51" i="7"/>
  <c r="BW51" i="7"/>
  <c r="BV51" i="7"/>
  <c r="BU51" i="7"/>
  <c r="BT51" i="7"/>
  <c r="BS51" i="7"/>
  <c r="BR51" i="7"/>
  <c r="BQ51" i="7"/>
  <c r="BP51" i="7"/>
  <c r="BO51" i="7"/>
  <c r="D19" i="7"/>
  <c r="CA52" i="7"/>
  <c r="BZ52" i="7"/>
  <c r="BY52" i="7"/>
  <c r="BX52" i="7"/>
  <c r="BW52" i="7"/>
  <c r="BV52" i="7"/>
  <c r="BU52" i="7"/>
  <c r="BT52" i="7"/>
  <c r="BS52" i="7"/>
  <c r="BR52" i="7"/>
  <c r="BQ52" i="7"/>
  <c r="BP52" i="7"/>
  <c r="BO52" i="7"/>
  <c r="D111" i="7"/>
  <c r="CA53" i="7"/>
  <c r="BZ53" i="7"/>
  <c r="BY53" i="7"/>
  <c r="BX53" i="7"/>
  <c r="BW53" i="7"/>
  <c r="BV53" i="7"/>
  <c r="BU53" i="7"/>
  <c r="BT53" i="7"/>
  <c r="BS53" i="7"/>
  <c r="BR53" i="7"/>
  <c r="BQ53" i="7"/>
  <c r="BP53" i="7"/>
  <c r="BO53" i="7"/>
  <c r="BO54" i="7"/>
  <c r="CA54" i="7"/>
  <c r="BZ54" i="7"/>
  <c r="BY54" i="7"/>
  <c r="BX54" i="7"/>
  <c r="BW54" i="7"/>
  <c r="BV54" i="7"/>
  <c r="BU54" i="7"/>
  <c r="BT54" i="7"/>
  <c r="BS54" i="7"/>
  <c r="BR54" i="7"/>
  <c r="BQ54" i="7"/>
  <c r="BP54" i="7"/>
  <c r="BO55" i="7"/>
  <c r="D117" i="7"/>
  <c r="CA55" i="7"/>
  <c r="BZ55" i="7"/>
  <c r="BY55" i="7"/>
  <c r="BX55" i="7"/>
  <c r="BW55" i="7"/>
  <c r="BV55" i="7"/>
  <c r="BU55" i="7"/>
  <c r="BT55" i="7"/>
  <c r="BS55" i="7"/>
  <c r="BR55" i="7"/>
  <c r="BQ55" i="7"/>
  <c r="BP55" i="7"/>
  <c r="CA56" i="7"/>
  <c r="BZ56" i="7"/>
  <c r="BY56" i="7"/>
  <c r="BX56" i="7"/>
  <c r="BW56" i="7"/>
  <c r="BV56" i="7"/>
  <c r="BU56" i="7"/>
  <c r="BT56" i="7"/>
  <c r="BS56" i="7"/>
  <c r="BR56" i="7"/>
  <c r="BQ56" i="7"/>
  <c r="BP56" i="7"/>
  <c r="BO56" i="7"/>
  <c r="D100" i="7"/>
  <c r="CA57" i="7"/>
  <c r="BZ57" i="7"/>
  <c r="BY57" i="7"/>
  <c r="BX57" i="7"/>
  <c r="BW57" i="7"/>
  <c r="BV57" i="7"/>
  <c r="BU57" i="7"/>
  <c r="BT57" i="7"/>
  <c r="BS57" i="7"/>
  <c r="BR57" i="7"/>
  <c r="BQ57" i="7"/>
  <c r="BP57" i="7"/>
  <c r="BO57" i="7"/>
  <c r="D16" i="7"/>
  <c r="CA58" i="7"/>
  <c r="BZ58" i="7"/>
  <c r="BY58" i="7"/>
  <c r="BX58" i="7"/>
  <c r="BW58" i="7"/>
  <c r="BV58" i="7"/>
  <c r="BU58" i="7"/>
  <c r="BT58" i="7"/>
  <c r="BS58" i="7"/>
  <c r="BR58" i="7"/>
  <c r="BQ58" i="7"/>
  <c r="BP58" i="7"/>
  <c r="BO58" i="7"/>
  <c r="D10" i="7"/>
  <c r="CA59" i="7"/>
  <c r="BZ59" i="7"/>
  <c r="BY59" i="7"/>
  <c r="BX59" i="7"/>
  <c r="BW59" i="7"/>
  <c r="BV59" i="7"/>
  <c r="BU59" i="7"/>
  <c r="BT59" i="7"/>
  <c r="BS59" i="7"/>
  <c r="BR59" i="7"/>
  <c r="BQ59" i="7"/>
  <c r="BP59" i="7"/>
  <c r="BO59" i="7"/>
  <c r="D73" i="7"/>
  <c r="CA60" i="7"/>
  <c r="BZ60" i="7"/>
  <c r="BY60" i="7"/>
  <c r="BX60" i="7"/>
  <c r="BW60" i="7"/>
  <c r="BV60" i="7"/>
  <c r="BU60" i="7"/>
  <c r="BT60" i="7"/>
  <c r="BS60" i="7"/>
  <c r="BR60" i="7"/>
  <c r="BQ60" i="7"/>
  <c r="BP60" i="7"/>
  <c r="BO60" i="7"/>
  <c r="BO61" i="7"/>
  <c r="CA61" i="7"/>
  <c r="BZ61" i="7"/>
  <c r="BY61" i="7"/>
  <c r="BX61" i="7"/>
  <c r="BW61" i="7"/>
  <c r="BV61" i="7"/>
  <c r="BU61" i="7"/>
  <c r="BT61" i="7"/>
  <c r="BS61" i="7"/>
  <c r="BR61" i="7"/>
  <c r="BQ61" i="7"/>
  <c r="BP61" i="7"/>
  <c r="BO62" i="7"/>
  <c r="CA62" i="7"/>
  <c r="BZ62" i="7"/>
  <c r="BY62" i="7"/>
  <c r="BX62" i="7"/>
  <c r="BW62" i="7"/>
  <c r="BV62" i="7"/>
  <c r="BU62" i="7"/>
  <c r="BT62" i="7"/>
  <c r="BS62" i="7"/>
  <c r="BR62" i="7"/>
  <c r="BQ62" i="7"/>
  <c r="BP62" i="7"/>
  <c r="BO63" i="7"/>
  <c r="CA63" i="7"/>
  <c r="BZ63" i="7"/>
  <c r="BY63" i="7"/>
  <c r="BX63" i="7"/>
  <c r="BW63" i="7"/>
  <c r="BV63" i="7"/>
  <c r="BU63" i="7"/>
  <c r="BT63" i="7"/>
  <c r="BS63" i="7"/>
  <c r="BR63" i="7"/>
  <c r="BQ63" i="7"/>
  <c r="BP63" i="7"/>
  <c r="BO64" i="7"/>
  <c r="D112" i="7"/>
  <c r="CA64" i="7"/>
  <c r="BZ64" i="7"/>
  <c r="BY64" i="7"/>
  <c r="BX64" i="7"/>
  <c r="BW64" i="7"/>
  <c r="BV64" i="7"/>
  <c r="BU64" i="7"/>
  <c r="BT64" i="7"/>
  <c r="BS64" i="7"/>
  <c r="BR64" i="7"/>
  <c r="BQ64" i="7"/>
  <c r="BP64" i="7"/>
  <c r="BO65" i="7"/>
  <c r="CA65" i="7"/>
  <c r="BZ65" i="7"/>
  <c r="BY65" i="7"/>
  <c r="BX65" i="7"/>
  <c r="BW65" i="7"/>
  <c r="BV65" i="7"/>
  <c r="BU65" i="7"/>
  <c r="BT65" i="7"/>
  <c r="BS65" i="7"/>
  <c r="BR65" i="7"/>
  <c r="BQ65" i="7"/>
  <c r="BP65" i="7"/>
  <c r="BO66" i="7"/>
  <c r="CA66" i="7"/>
  <c r="BZ66" i="7"/>
  <c r="BY66" i="7"/>
  <c r="BX66" i="7"/>
  <c r="BW66" i="7"/>
  <c r="BV66" i="7"/>
  <c r="BU66" i="7"/>
  <c r="BT66" i="7"/>
  <c r="BS66" i="7"/>
  <c r="BR66" i="7"/>
  <c r="BQ66" i="7"/>
  <c r="BP66" i="7"/>
  <c r="BO22" i="7"/>
  <c r="CA22" i="7"/>
  <c r="BZ22" i="7"/>
  <c r="BY22" i="7"/>
  <c r="BX22" i="7"/>
  <c r="BW22" i="7"/>
  <c r="BV22" i="7"/>
  <c r="BU22" i="7"/>
  <c r="BT22" i="7"/>
  <c r="BS22" i="7"/>
  <c r="BR22" i="7"/>
  <c r="BQ22" i="7"/>
  <c r="BP22" i="7"/>
  <c r="BO67" i="7"/>
  <c r="CA67" i="7"/>
  <c r="BZ67" i="7"/>
  <c r="BY67" i="7"/>
  <c r="BX67" i="7"/>
  <c r="BW67" i="7"/>
  <c r="BV67" i="7"/>
  <c r="BU67" i="7"/>
  <c r="BT67" i="7"/>
  <c r="BS67" i="7"/>
  <c r="BR67" i="7"/>
  <c r="BQ67" i="7"/>
  <c r="BP67" i="7"/>
  <c r="BO68" i="7"/>
  <c r="D82" i="7"/>
  <c r="CA68" i="7"/>
  <c r="BZ68" i="7"/>
  <c r="BY68" i="7"/>
  <c r="BX68" i="7"/>
  <c r="BW68" i="7"/>
  <c r="BV68" i="7"/>
  <c r="BU68" i="7"/>
  <c r="BT68" i="7"/>
  <c r="BS68" i="7"/>
  <c r="BR68" i="7"/>
  <c r="BQ68" i="7"/>
  <c r="BP68" i="7"/>
  <c r="CA69" i="7"/>
  <c r="BZ69" i="7"/>
  <c r="BY69" i="7"/>
  <c r="BX69" i="7"/>
  <c r="BW69" i="7"/>
  <c r="BV69" i="7"/>
  <c r="BU69" i="7"/>
  <c r="BT69" i="7"/>
  <c r="BS69" i="7"/>
  <c r="BR69" i="7"/>
  <c r="BQ69" i="7"/>
  <c r="BP69" i="7"/>
  <c r="BO69" i="7"/>
  <c r="BO70" i="7"/>
  <c r="CA70" i="7"/>
  <c r="BZ70" i="7"/>
  <c r="BY70" i="7"/>
  <c r="BX70" i="7"/>
  <c r="BW70" i="7"/>
  <c r="BV70" i="7"/>
  <c r="BU70" i="7"/>
  <c r="BT70" i="7"/>
  <c r="BS70" i="7"/>
  <c r="BR70" i="7"/>
  <c r="BQ70" i="7"/>
  <c r="BP70" i="7"/>
  <c r="BO71" i="7"/>
  <c r="D99" i="7"/>
  <c r="CA71" i="7"/>
  <c r="BZ71" i="7"/>
  <c r="BY71" i="7"/>
  <c r="BX71" i="7"/>
  <c r="BW71" i="7"/>
  <c r="BV71" i="7"/>
  <c r="BU71" i="7"/>
  <c r="BT71" i="7"/>
  <c r="BS71" i="7"/>
  <c r="BR71" i="7"/>
  <c r="BQ71" i="7"/>
  <c r="BP71" i="7"/>
  <c r="CA72" i="7"/>
  <c r="BZ72" i="7"/>
  <c r="BY72" i="7"/>
  <c r="BX72" i="7"/>
  <c r="BW72" i="7"/>
  <c r="BV72" i="7"/>
  <c r="BU72" i="7"/>
  <c r="BT72" i="7"/>
  <c r="BS72" i="7"/>
  <c r="BR72" i="7"/>
  <c r="BQ72" i="7"/>
  <c r="BP72" i="7"/>
  <c r="BO72" i="7"/>
  <c r="D11" i="7"/>
  <c r="CA23" i="7"/>
  <c r="BZ23" i="7"/>
  <c r="BY23" i="7"/>
  <c r="BX23" i="7"/>
  <c r="BW23" i="7"/>
  <c r="BV23" i="7"/>
  <c r="BU23" i="7"/>
  <c r="BT23" i="7"/>
  <c r="BS23" i="7"/>
  <c r="BR23" i="7"/>
  <c r="BQ23" i="7"/>
  <c r="BP23" i="7"/>
  <c r="BO23" i="7"/>
  <c r="D58" i="7"/>
  <c r="CA73" i="7"/>
  <c r="BZ73" i="7"/>
  <c r="BY73" i="7"/>
  <c r="BX73" i="7"/>
  <c r="BW73" i="7"/>
  <c r="BV73" i="7"/>
  <c r="BU73" i="7"/>
  <c r="BT73" i="7"/>
  <c r="BS73" i="7"/>
  <c r="BR73" i="7"/>
  <c r="BQ73" i="7"/>
  <c r="BP73" i="7"/>
  <c r="BO73" i="7"/>
  <c r="D75" i="7"/>
  <c r="CA24" i="7"/>
  <c r="BZ24" i="7"/>
  <c r="BY24" i="7"/>
  <c r="BX24" i="7"/>
  <c r="BW24" i="7"/>
  <c r="BV24" i="7"/>
  <c r="BU24" i="7"/>
  <c r="BT24" i="7"/>
  <c r="BS24" i="7"/>
  <c r="BR24" i="7"/>
  <c r="BQ24" i="7"/>
  <c r="BP24" i="7"/>
  <c r="BO24" i="7"/>
  <c r="D28" i="7"/>
  <c r="CA25" i="7"/>
  <c r="BZ25" i="7"/>
  <c r="BY25" i="7"/>
  <c r="BX25" i="7"/>
  <c r="BW25" i="7"/>
  <c r="BV25" i="7"/>
  <c r="BU25" i="7"/>
  <c r="BT25" i="7"/>
  <c r="BS25" i="7"/>
  <c r="BR25" i="7"/>
  <c r="BQ25" i="7"/>
  <c r="BP25" i="7"/>
  <c r="BO25" i="7"/>
  <c r="D52" i="7"/>
  <c r="CA26" i="7"/>
  <c r="BZ26" i="7"/>
  <c r="BY26" i="7"/>
  <c r="BX26" i="7"/>
  <c r="BW26" i="7"/>
  <c r="BV26" i="7"/>
  <c r="BU26" i="7"/>
  <c r="BT26" i="7"/>
  <c r="BS26" i="7"/>
  <c r="BR26" i="7"/>
  <c r="BQ26" i="7"/>
  <c r="BP26" i="7"/>
  <c r="BO26" i="7"/>
  <c r="BO74" i="7"/>
  <c r="CA74" i="7"/>
  <c r="BZ74" i="7"/>
  <c r="BY74" i="7"/>
  <c r="BX74" i="7"/>
  <c r="BW74" i="7"/>
  <c r="BV74" i="7"/>
  <c r="BU74" i="7"/>
  <c r="BT74" i="7"/>
  <c r="BS74" i="7"/>
  <c r="BR74" i="7"/>
  <c r="BQ74" i="7"/>
  <c r="BP74" i="7"/>
  <c r="BO75" i="7"/>
  <c r="D106" i="7"/>
  <c r="CA75" i="7"/>
  <c r="BZ75" i="7"/>
  <c r="BY75" i="7"/>
  <c r="BX75" i="7"/>
  <c r="BW75" i="7"/>
  <c r="BV75" i="7"/>
  <c r="BU75" i="7"/>
  <c r="BT75" i="7"/>
  <c r="BS75" i="7"/>
  <c r="BR75" i="7"/>
  <c r="BQ75" i="7"/>
  <c r="BP75" i="7"/>
  <c r="CA76" i="7"/>
  <c r="BZ76" i="7"/>
  <c r="BY76" i="7"/>
  <c r="BX76" i="7"/>
  <c r="BW76" i="7"/>
  <c r="BV76" i="7"/>
  <c r="BU76" i="7"/>
  <c r="BT76" i="7"/>
  <c r="BS76" i="7"/>
  <c r="BR76" i="7"/>
  <c r="BQ76" i="7"/>
  <c r="BP76" i="7"/>
  <c r="BO76" i="7"/>
  <c r="D42" i="7"/>
  <c r="CA77" i="7"/>
  <c r="BZ77" i="7"/>
  <c r="BY77" i="7"/>
  <c r="BX77" i="7"/>
  <c r="BW77" i="7"/>
  <c r="BV77" i="7"/>
  <c r="BU77" i="7"/>
  <c r="BT77" i="7"/>
  <c r="BS77" i="7"/>
  <c r="BR77" i="7"/>
  <c r="BQ77" i="7"/>
  <c r="BP77" i="7"/>
  <c r="BO77" i="7"/>
  <c r="D13" i="7"/>
  <c r="CA78" i="7"/>
  <c r="BZ78" i="7"/>
  <c r="BY78" i="7"/>
  <c r="BX78" i="7"/>
  <c r="BW78" i="7"/>
  <c r="BV78" i="7"/>
  <c r="BU78" i="7"/>
  <c r="BT78" i="7"/>
  <c r="BS78" i="7"/>
  <c r="BR78" i="7"/>
  <c r="BQ78" i="7"/>
  <c r="BP78" i="7"/>
  <c r="BO78" i="7"/>
  <c r="D69" i="7"/>
  <c r="CA79" i="7"/>
  <c r="BZ79" i="7"/>
  <c r="BY79" i="7"/>
  <c r="BX79" i="7"/>
  <c r="BW79" i="7"/>
  <c r="BV79" i="7"/>
  <c r="BU79" i="7"/>
  <c r="BT79" i="7"/>
  <c r="BS79" i="7"/>
  <c r="BR79" i="7"/>
  <c r="BQ79" i="7"/>
  <c r="BP79" i="7"/>
  <c r="BO79" i="7"/>
  <c r="BO80" i="7"/>
  <c r="CA80" i="7"/>
  <c r="BZ80" i="7"/>
  <c r="BY80" i="7"/>
  <c r="BX80" i="7"/>
  <c r="BW80" i="7"/>
  <c r="BV80" i="7"/>
  <c r="BU80" i="7"/>
  <c r="BT80" i="7"/>
  <c r="BS80" i="7"/>
  <c r="BR80" i="7"/>
  <c r="BQ80" i="7"/>
  <c r="BP80" i="7"/>
  <c r="BO81" i="7"/>
  <c r="D114" i="7"/>
  <c r="CA81" i="7"/>
  <c r="BZ81" i="7"/>
  <c r="BY81" i="7"/>
  <c r="BX81" i="7"/>
  <c r="BW81" i="7"/>
  <c r="BV81" i="7"/>
  <c r="BU81" i="7"/>
  <c r="BT81" i="7"/>
  <c r="BS81" i="7"/>
  <c r="BR81" i="7"/>
  <c r="BQ81" i="7"/>
  <c r="BP81" i="7"/>
  <c r="CA82" i="7"/>
  <c r="BZ82" i="7"/>
  <c r="BY82" i="7"/>
  <c r="BX82" i="7"/>
  <c r="BW82" i="7"/>
  <c r="BV82" i="7"/>
  <c r="BU82" i="7"/>
  <c r="BT82" i="7"/>
  <c r="BS82" i="7"/>
  <c r="BR82" i="7"/>
  <c r="BQ82" i="7"/>
  <c r="BP82" i="7"/>
  <c r="BO82" i="7"/>
  <c r="BO27" i="7"/>
  <c r="CA27" i="7"/>
  <c r="BZ27" i="7"/>
  <c r="BY27" i="7"/>
  <c r="BX27" i="7"/>
  <c r="BW27" i="7"/>
  <c r="BV27" i="7"/>
  <c r="BU27" i="7"/>
  <c r="BT27" i="7"/>
  <c r="BS27" i="7"/>
  <c r="BR27" i="7"/>
  <c r="BQ27" i="7"/>
  <c r="BP27" i="7"/>
  <c r="BO83" i="7"/>
  <c r="CA83" i="7"/>
  <c r="BZ83" i="7"/>
  <c r="BY83" i="7"/>
  <c r="BX83" i="7"/>
  <c r="BW83" i="7"/>
  <c r="BV83" i="7"/>
  <c r="BU83" i="7"/>
  <c r="BT83" i="7"/>
  <c r="BS83" i="7"/>
  <c r="BR83" i="7"/>
  <c r="BQ83" i="7"/>
  <c r="BP83" i="7"/>
  <c r="BO84" i="7"/>
  <c r="CA84" i="7"/>
  <c r="BZ84" i="7"/>
  <c r="BY84" i="7"/>
  <c r="BX84" i="7"/>
  <c r="BW84" i="7"/>
  <c r="BV84" i="7"/>
  <c r="BU84" i="7"/>
  <c r="BT84" i="7"/>
  <c r="BS84" i="7"/>
  <c r="BR84" i="7"/>
  <c r="BQ84" i="7"/>
  <c r="BP84" i="7"/>
  <c r="BO85" i="7"/>
  <c r="D30" i="7"/>
  <c r="CA85" i="7"/>
  <c r="BZ85" i="7"/>
  <c r="BY85" i="7"/>
  <c r="BX85" i="7"/>
  <c r="BW85" i="7"/>
  <c r="BV85" i="7"/>
  <c r="BU85" i="7"/>
  <c r="BT85" i="7"/>
  <c r="BS85" i="7"/>
  <c r="BR85" i="7"/>
  <c r="BQ85" i="7"/>
  <c r="BP85" i="7"/>
  <c r="CA86" i="7"/>
  <c r="BZ86" i="7"/>
  <c r="BY86" i="7"/>
  <c r="BX86" i="7"/>
  <c r="BW86" i="7"/>
  <c r="BV86" i="7"/>
  <c r="BU86" i="7"/>
  <c r="BT86" i="7"/>
  <c r="BS86" i="7"/>
  <c r="BR86" i="7"/>
  <c r="BQ86" i="7"/>
  <c r="BP86" i="7"/>
  <c r="BO86" i="7"/>
  <c r="D93" i="7"/>
  <c r="CA87" i="7"/>
  <c r="BZ87" i="7"/>
  <c r="BY87" i="7"/>
  <c r="BX87" i="7"/>
  <c r="BW87" i="7"/>
  <c r="BV87" i="7"/>
  <c r="BU87" i="7"/>
  <c r="BT87" i="7"/>
  <c r="BS87" i="7"/>
  <c r="BR87" i="7"/>
  <c r="BQ87" i="7"/>
  <c r="BP87" i="7"/>
  <c r="BO87" i="7"/>
  <c r="D32" i="7"/>
  <c r="CA88" i="7"/>
  <c r="BZ88" i="7"/>
  <c r="BY88" i="7"/>
  <c r="BX88" i="7"/>
  <c r="BW88" i="7"/>
  <c r="BV88" i="7"/>
  <c r="BU88" i="7"/>
  <c r="BT88" i="7"/>
  <c r="BS88" i="7"/>
  <c r="BR88" i="7"/>
  <c r="BQ88" i="7"/>
  <c r="BP88" i="7"/>
  <c r="BO88" i="7"/>
  <c r="D110" i="7"/>
  <c r="CA89" i="7"/>
  <c r="BZ89" i="7"/>
  <c r="BY89" i="7"/>
  <c r="BX89" i="7"/>
  <c r="BW89" i="7"/>
  <c r="BV89" i="7"/>
  <c r="BU89" i="7"/>
  <c r="BT89" i="7"/>
  <c r="BS89" i="7"/>
  <c r="BR89" i="7"/>
  <c r="BQ89" i="7"/>
  <c r="BP89" i="7"/>
  <c r="BO89" i="7"/>
  <c r="D46" i="7"/>
  <c r="CA95" i="7"/>
  <c r="BZ95" i="7"/>
  <c r="BY95" i="7"/>
  <c r="BX95" i="7"/>
  <c r="BW95" i="7"/>
  <c r="BV95" i="7"/>
  <c r="BU95" i="7"/>
  <c r="BT95" i="7"/>
  <c r="BS95" i="7"/>
  <c r="BR95" i="7"/>
  <c r="BQ95" i="7"/>
  <c r="BP95" i="7"/>
  <c r="BO95" i="7"/>
  <c r="D84" i="7"/>
  <c r="CA91" i="7"/>
  <c r="BZ91" i="7"/>
  <c r="BY91" i="7"/>
  <c r="BX91" i="7"/>
  <c r="BW91" i="7"/>
  <c r="BV91" i="7"/>
  <c r="BU91" i="7"/>
  <c r="BT91" i="7"/>
  <c r="BS91" i="7"/>
  <c r="BR91" i="7"/>
  <c r="BQ91" i="7"/>
  <c r="BP91" i="7"/>
  <c r="BO91" i="7"/>
  <c r="D76" i="7"/>
  <c r="CA90" i="7"/>
  <c r="BZ90" i="7"/>
  <c r="BY90" i="7"/>
  <c r="BX90" i="7"/>
  <c r="BW90" i="7"/>
  <c r="BV90" i="7"/>
  <c r="BU90" i="7"/>
  <c r="BT90" i="7"/>
  <c r="BS90" i="7"/>
  <c r="BR90" i="7"/>
  <c r="BQ90" i="7"/>
  <c r="BP90" i="7"/>
  <c r="BO90" i="7"/>
  <c r="D116" i="7"/>
  <c r="CA92" i="7"/>
  <c r="BZ92" i="7"/>
  <c r="BY92" i="7"/>
  <c r="BX92" i="7"/>
  <c r="BW92" i="7"/>
  <c r="BV92" i="7"/>
  <c r="BU92" i="7"/>
  <c r="BT92" i="7"/>
  <c r="BS92" i="7"/>
  <c r="BR92" i="7"/>
  <c r="BQ92" i="7"/>
  <c r="BP92" i="7"/>
  <c r="BO92" i="7"/>
  <c r="D86" i="7"/>
  <c r="CA93" i="7"/>
  <c r="BZ93" i="7"/>
  <c r="BY93" i="7"/>
  <c r="BX93" i="7"/>
  <c r="BW93" i="7"/>
  <c r="BV93" i="7"/>
  <c r="BU93" i="7"/>
  <c r="BT93" i="7"/>
  <c r="BS93" i="7"/>
  <c r="BR93" i="7"/>
  <c r="BQ93" i="7"/>
  <c r="BP93" i="7"/>
  <c r="BO93" i="7"/>
  <c r="D57" i="7"/>
  <c r="CA94" i="7"/>
  <c r="BZ94" i="7"/>
  <c r="BY94" i="7"/>
  <c r="BX94" i="7"/>
  <c r="BW94" i="7"/>
  <c r="BV94" i="7"/>
  <c r="BU94" i="7"/>
  <c r="BT94" i="7"/>
  <c r="BS94" i="7"/>
  <c r="BR94" i="7"/>
  <c r="BQ94" i="7"/>
  <c r="BP94" i="7"/>
  <c r="BO94" i="7"/>
  <c r="D72" i="7"/>
  <c r="CA96" i="7"/>
  <c r="BZ96" i="7"/>
  <c r="BY96" i="7"/>
  <c r="BX96" i="7"/>
  <c r="BW96" i="7"/>
  <c r="BV96" i="7"/>
  <c r="BU96" i="7"/>
  <c r="BT96" i="7"/>
  <c r="BS96" i="7"/>
  <c r="BR96" i="7"/>
  <c r="BQ96" i="7"/>
  <c r="BP96" i="7"/>
  <c r="BO96" i="7"/>
  <c r="CA97" i="7"/>
  <c r="BZ97" i="7"/>
  <c r="BY97" i="7"/>
  <c r="BX97" i="7"/>
  <c r="BW97" i="7"/>
  <c r="BV97" i="7"/>
  <c r="BU97" i="7"/>
  <c r="BT97" i="7"/>
  <c r="BS97" i="7"/>
  <c r="BR97" i="7"/>
  <c r="BQ97" i="7"/>
  <c r="BP97" i="7"/>
  <c r="BO97" i="7"/>
  <c r="D104" i="7"/>
  <c r="CA98" i="7"/>
  <c r="BZ98" i="7"/>
  <c r="BY98" i="7"/>
  <c r="BX98" i="7"/>
  <c r="BW98" i="7"/>
  <c r="BV98" i="7"/>
  <c r="BU98" i="7"/>
  <c r="BT98" i="7"/>
  <c r="BS98" i="7"/>
  <c r="BR98" i="7"/>
  <c r="BQ98" i="7"/>
  <c r="BP98" i="7"/>
  <c r="BO98" i="7"/>
  <c r="CA99" i="7"/>
  <c r="BZ99" i="7"/>
  <c r="BY99" i="7"/>
  <c r="BX99" i="7"/>
  <c r="BW99" i="7"/>
  <c r="BV99" i="7"/>
  <c r="BU99" i="7"/>
  <c r="BT99" i="7"/>
  <c r="BS99" i="7"/>
  <c r="BR99" i="7"/>
  <c r="BQ99" i="7"/>
  <c r="BP99" i="7"/>
  <c r="BO99" i="7"/>
  <c r="D74" i="7"/>
  <c r="CA100" i="7"/>
  <c r="BZ100" i="7"/>
  <c r="BY100" i="7"/>
  <c r="BX100" i="7"/>
  <c r="BW100" i="7"/>
  <c r="BV100" i="7"/>
  <c r="BU100" i="7"/>
  <c r="BT100" i="7"/>
  <c r="BS100" i="7"/>
  <c r="BR100" i="7"/>
  <c r="BQ100" i="7"/>
  <c r="BP100" i="7"/>
  <c r="BO100" i="7"/>
  <c r="D68" i="7"/>
  <c r="CA111" i="7"/>
  <c r="BZ111" i="7"/>
  <c r="BY111" i="7"/>
  <c r="BX111" i="7"/>
  <c r="BW111" i="7"/>
  <c r="BV111" i="7"/>
  <c r="BU111" i="7"/>
  <c r="BT111" i="7"/>
  <c r="BS111" i="7"/>
  <c r="BR111" i="7"/>
  <c r="BQ111" i="7"/>
  <c r="BP111" i="7"/>
  <c r="BO111" i="7"/>
  <c r="BO101" i="7"/>
  <c r="CA101" i="7"/>
  <c r="BZ101" i="7"/>
  <c r="BY101" i="7"/>
  <c r="BX101" i="7"/>
  <c r="BW101" i="7"/>
  <c r="BV101" i="7"/>
  <c r="BU101" i="7"/>
  <c r="BT101" i="7"/>
  <c r="BS101" i="7"/>
  <c r="BR101" i="7"/>
  <c r="BQ101" i="7"/>
  <c r="BP101" i="7"/>
  <c r="BO102" i="7"/>
  <c r="CA102" i="7"/>
  <c r="BZ102" i="7"/>
  <c r="BY102" i="7"/>
  <c r="BX102" i="7"/>
  <c r="BW102" i="7"/>
  <c r="BV102" i="7"/>
  <c r="BU102" i="7"/>
  <c r="BT102" i="7"/>
  <c r="BS102" i="7"/>
  <c r="BR102" i="7"/>
  <c r="BQ102" i="7"/>
  <c r="BP102" i="7"/>
  <c r="BO103" i="7"/>
  <c r="CA103" i="7"/>
  <c r="BZ103" i="7"/>
  <c r="BY103" i="7"/>
  <c r="BX103" i="7"/>
  <c r="BW103" i="7"/>
  <c r="BV103" i="7"/>
  <c r="BU103" i="7"/>
  <c r="BT103" i="7"/>
  <c r="BS103" i="7"/>
  <c r="BR103" i="7"/>
  <c r="BQ103" i="7"/>
  <c r="BP103" i="7"/>
  <c r="BO104" i="7"/>
  <c r="CA104" i="7"/>
  <c r="BZ104" i="7"/>
  <c r="BY104" i="7"/>
  <c r="BX104" i="7"/>
  <c r="BW104" i="7"/>
  <c r="BV104" i="7"/>
  <c r="BU104" i="7"/>
  <c r="BT104" i="7"/>
  <c r="BS104" i="7"/>
  <c r="BR104" i="7"/>
  <c r="BQ104" i="7"/>
  <c r="BP104" i="7"/>
  <c r="BO105" i="7"/>
  <c r="D25" i="7"/>
  <c r="CA105" i="7"/>
  <c r="BZ105" i="7"/>
  <c r="BY105" i="7"/>
  <c r="BX105" i="7"/>
  <c r="BW105" i="7"/>
  <c r="BV105" i="7"/>
  <c r="BU105" i="7"/>
  <c r="BT105" i="7"/>
  <c r="BS105" i="7"/>
  <c r="BR105" i="7"/>
  <c r="BQ105" i="7"/>
  <c r="BP105" i="7"/>
  <c r="CA106" i="7"/>
  <c r="BZ106" i="7"/>
  <c r="BY106" i="7"/>
  <c r="BX106" i="7"/>
  <c r="BW106" i="7"/>
  <c r="BV106" i="7"/>
  <c r="BU106" i="7"/>
  <c r="BT106" i="7"/>
  <c r="BS106" i="7"/>
  <c r="BR106" i="7"/>
  <c r="BQ106" i="7"/>
  <c r="BP106" i="7"/>
  <c r="BO106" i="7"/>
  <c r="BO107" i="7"/>
  <c r="CA107" i="7"/>
  <c r="BZ107" i="7"/>
  <c r="BY107" i="7"/>
  <c r="BX107" i="7"/>
  <c r="BW107" i="7"/>
  <c r="BV107" i="7"/>
  <c r="BU107" i="7"/>
  <c r="BT107" i="7"/>
  <c r="BS107" i="7"/>
  <c r="BR107" i="7"/>
  <c r="BQ107" i="7"/>
  <c r="BP107" i="7"/>
  <c r="BO108" i="7"/>
  <c r="CA108" i="7"/>
  <c r="BZ108" i="7"/>
  <c r="BY108" i="7"/>
  <c r="BX108" i="7"/>
  <c r="BW108" i="7"/>
  <c r="BV108" i="7"/>
  <c r="BU108" i="7"/>
  <c r="BT108" i="7"/>
  <c r="BS108" i="7"/>
  <c r="BR108" i="7"/>
  <c r="BQ108" i="7"/>
  <c r="BP108" i="7"/>
  <c r="BO109" i="7"/>
  <c r="D17" i="7"/>
  <c r="CA109" i="7"/>
  <c r="BZ109" i="7"/>
  <c r="BY109" i="7"/>
  <c r="BX109" i="7"/>
  <c r="BW109" i="7"/>
  <c r="BV109" i="7"/>
  <c r="BU109" i="7"/>
  <c r="BT109" i="7"/>
  <c r="BS109" i="7"/>
  <c r="BR109" i="7"/>
  <c r="BQ109" i="7"/>
  <c r="BP109" i="7"/>
  <c r="CA110" i="7"/>
  <c r="BZ110" i="7"/>
  <c r="BY110" i="7"/>
  <c r="BX110" i="7"/>
  <c r="BW110" i="7"/>
  <c r="BV110" i="7"/>
  <c r="BU110" i="7"/>
  <c r="BT110" i="7"/>
  <c r="BS110" i="7"/>
  <c r="BR110" i="7"/>
  <c r="BQ110" i="7"/>
  <c r="BP110" i="7"/>
  <c r="BO110" i="7"/>
  <c r="BO28" i="7"/>
  <c r="CA28" i="7"/>
  <c r="BZ28" i="7"/>
  <c r="BY28" i="7"/>
  <c r="BX28" i="7"/>
  <c r="BW28" i="7"/>
  <c r="BV28" i="7"/>
  <c r="BU28" i="7"/>
  <c r="BT28" i="7"/>
  <c r="BS28" i="7"/>
  <c r="BR28" i="7"/>
  <c r="BQ28" i="7"/>
  <c r="BP28" i="7"/>
  <c r="BD6" i="7"/>
  <c r="BD7" i="7"/>
  <c r="BD8" i="7"/>
  <c r="BD9" i="7"/>
  <c r="BD10" i="7"/>
  <c r="BD11" i="7"/>
  <c r="BD12" i="7"/>
  <c r="BD13" i="7"/>
  <c r="BD14" i="7"/>
  <c r="BD15" i="7"/>
  <c r="BD16" i="7"/>
  <c r="BD17" i="7"/>
  <c r="BD18" i="7"/>
  <c r="BD19" i="7"/>
  <c r="BD112" i="7"/>
  <c r="BD113" i="7"/>
  <c r="BD29" i="7"/>
  <c r="BD30" i="7"/>
  <c r="BD31" i="7"/>
  <c r="BD32" i="7"/>
  <c r="BD33" i="7"/>
  <c r="BD20" i="7"/>
  <c r="BD34" i="7"/>
  <c r="BD35" i="7"/>
  <c r="BD36" i="7"/>
  <c r="BD37" i="7"/>
  <c r="BD21" i="7"/>
  <c r="BD38" i="7"/>
  <c r="BD39" i="7"/>
  <c r="BD40" i="7"/>
  <c r="BD41" i="7"/>
  <c r="BD42" i="7"/>
  <c r="BD43" i="7"/>
  <c r="BD44" i="7"/>
  <c r="BD45" i="7"/>
  <c r="BD46" i="7"/>
  <c r="BD47" i="7"/>
  <c r="BD48" i="7"/>
  <c r="BD49" i="7"/>
  <c r="BD50" i="7"/>
  <c r="BD51" i="7"/>
  <c r="BD52" i="7"/>
  <c r="BD53" i="7"/>
  <c r="BD54" i="7"/>
  <c r="BD55" i="7"/>
  <c r="BD56" i="7"/>
  <c r="BD57" i="7"/>
  <c r="BD58" i="7"/>
  <c r="BD59" i="7"/>
  <c r="BD60" i="7"/>
  <c r="BD61" i="7"/>
  <c r="BD62" i="7"/>
  <c r="BD63" i="7"/>
  <c r="BD64" i="7"/>
  <c r="BD65" i="7"/>
  <c r="BD66" i="7"/>
  <c r="BD22" i="7"/>
  <c r="BD67" i="7"/>
  <c r="BD68" i="7"/>
  <c r="BD69" i="7"/>
  <c r="BD70" i="7"/>
  <c r="BD71" i="7"/>
  <c r="BD72" i="7"/>
  <c r="BD23" i="7"/>
  <c r="BD73" i="7"/>
  <c r="BD24" i="7"/>
  <c r="BD25" i="7"/>
  <c r="BD26" i="7"/>
  <c r="BD74" i="7"/>
  <c r="BD75" i="7"/>
  <c r="BD76" i="7"/>
  <c r="BD77" i="7"/>
  <c r="BD78" i="7"/>
  <c r="BD79" i="7"/>
  <c r="BD80" i="7"/>
  <c r="BD81" i="7"/>
  <c r="BD82" i="7"/>
  <c r="BD27" i="7"/>
  <c r="BD83" i="7"/>
  <c r="BD84" i="7"/>
  <c r="BD85" i="7"/>
  <c r="BD86" i="7"/>
  <c r="BD87" i="7"/>
  <c r="BD88" i="7"/>
  <c r="BD89" i="7"/>
  <c r="BD95" i="7"/>
  <c r="BD91" i="7"/>
  <c r="BD90" i="7"/>
  <c r="BD92" i="7"/>
  <c r="BD93" i="7"/>
  <c r="BD94" i="7"/>
  <c r="BD96" i="7"/>
  <c r="BD97" i="7"/>
  <c r="BD98" i="7"/>
  <c r="BD99" i="7"/>
  <c r="BD100" i="7"/>
  <c r="BD111" i="7"/>
  <c r="BD101" i="7"/>
  <c r="BD102" i="7"/>
  <c r="BD103" i="7"/>
  <c r="BD104" i="7"/>
  <c r="BD105" i="7"/>
  <c r="BD106" i="7"/>
  <c r="BD107" i="7"/>
  <c r="BD108" i="7"/>
  <c r="BD109" i="7"/>
  <c r="BD110" i="7"/>
  <c r="BD28" i="7"/>
  <c r="CA12" i="3"/>
  <c r="CA13" i="3"/>
  <c r="CA14" i="3"/>
  <c r="CA15" i="3"/>
  <c r="CA16" i="3"/>
  <c r="CA17" i="3"/>
  <c r="CA18" i="3"/>
  <c r="CA19" i="3"/>
  <c r="CA20" i="3"/>
  <c r="CA21" i="3"/>
  <c r="CA22" i="3"/>
  <c r="CA23" i="3"/>
  <c r="CA24" i="3"/>
  <c r="CA25" i="3"/>
  <c r="CA26" i="3"/>
  <c r="CA27" i="3"/>
  <c r="CA28" i="3"/>
  <c r="CA29" i="3"/>
  <c r="CA30" i="3"/>
  <c r="CA31" i="3"/>
  <c r="CA32" i="3"/>
  <c r="CA33" i="3"/>
  <c r="CA34" i="3"/>
  <c r="CA35" i="3"/>
  <c r="CA36" i="3"/>
  <c r="CA37" i="3"/>
  <c r="CA38" i="3"/>
  <c r="CA39" i="3"/>
  <c r="CA40" i="3"/>
  <c r="CA41" i="3"/>
  <c r="CA42" i="3"/>
  <c r="CA43" i="3"/>
  <c r="CA44" i="3"/>
  <c r="CA45" i="3"/>
  <c r="CA46" i="3"/>
  <c r="CA47" i="3"/>
  <c r="CA5" i="3"/>
  <c r="CA6" i="3"/>
  <c r="CA7" i="3"/>
  <c r="CA8" i="3"/>
  <c r="CA9" i="3"/>
  <c r="CA10" i="3"/>
  <c r="BS5" i="3"/>
  <c r="CA5" i="7"/>
  <c r="BZ5" i="7"/>
  <c r="BY5" i="7"/>
  <c r="BX5" i="7"/>
  <c r="BW5" i="7"/>
  <c r="BV5" i="7"/>
  <c r="BU5" i="7"/>
  <c r="BT5" i="7"/>
  <c r="BS5" i="7"/>
  <c r="BR5" i="7"/>
  <c r="BQ5" i="7"/>
  <c r="BP5" i="7"/>
  <c r="BO5" i="7"/>
  <c r="BD5" i="7"/>
  <c r="BE5" i="7" s="1"/>
  <c r="BD28" i="3"/>
  <c r="BD29" i="3"/>
  <c r="BE29" i="3" s="1"/>
  <c r="BD20" i="3"/>
  <c r="BD30" i="3"/>
  <c r="BD31" i="3"/>
  <c r="BD32" i="3"/>
  <c r="BD33" i="3"/>
  <c r="BD34" i="3"/>
  <c r="BD35" i="3"/>
  <c r="BD21" i="3"/>
  <c r="BD36" i="3"/>
  <c r="BD22" i="3"/>
  <c r="BD23" i="3"/>
  <c r="BD24" i="3"/>
  <c r="BD25" i="3"/>
  <c r="BD37" i="3"/>
  <c r="BD38" i="3"/>
  <c r="BD39" i="3"/>
  <c r="BD40" i="3"/>
  <c r="BD41" i="3"/>
  <c r="BD42" i="3"/>
  <c r="BD43" i="3"/>
  <c r="BD26" i="3"/>
  <c r="BD27" i="3"/>
  <c r="BD44" i="3"/>
  <c r="BS6" i="1"/>
  <c r="BS7" i="1"/>
  <c r="BS8" i="1"/>
  <c r="BS9" i="1"/>
  <c r="BS10" i="1"/>
  <c r="BS11" i="1"/>
  <c r="BS12" i="1"/>
  <c r="BS13" i="1"/>
  <c r="BS14" i="1"/>
  <c r="BS15" i="1"/>
  <c r="BS16" i="1"/>
  <c r="BS17" i="1"/>
  <c r="BS18" i="1"/>
  <c r="BS19" i="1"/>
  <c r="BS5" i="1"/>
  <c r="BD7" i="2"/>
  <c r="BE7" i="2" s="1"/>
  <c r="D13" i="2"/>
  <c r="BD8" i="2"/>
  <c r="D8" i="2"/>
  <c r="D24" i="2"/>
  <c r="BD9" i="2"/>
  <c r="D10" i="2"/>
  <c r="BD10" i="2"/>
  <c r="D14" i="2"/>
  <c r="D21" i="2"/>
  <c r="BD11" i="2"/>
  <c r="D23" i="2"/>
  <c r="BD12" i="2"/>
  <c r="D11" i="2"/>
  <c r="BD13" i="2"/>
  <c r="D20" i="2"/>
  <c r="BD14" i="2"/>
  <c r="D18" i="2"/>
  <c r="BD15" i="2"/>
  <c r="D12" i="2"/>
  <c r="BD16" i="2"/>
  <c r="D15" i="2"/>
  <c r="BD17" i="2"/>
  <c r="D6" i="2"/>
  <c r="BD18" i="2"/>
  <c r="D7" i="2"/>
  <c r="BD19" i="2"/>
  <c r="D17" i="2"/>
  <c r="BD20" i="2"/>
  <c r="BD21" i="2"/>
  <c r="BD22" i="2"/>
  <c r="D19" i="2"/>
  <c r="BD23" i="2"/>
  <c r="BD24" i="2"/>
  <c r="D9" i="2"/>
  <c r="BD6" i="2"/>
  <c r="D22" i="2"/>
  <c r="BS6" i="2"/>
  <c r="BS7" i="2"/>
  <c r="BS8" i="2"/>
  <c r="BS9" i="2"/>
  <c r="BS10" i="2"/>
  <c r="BS11" i="2"/>
  <c r="BS12" i="2"/>
  <c r="BS13" i="2"/>
  <c r="BS14" i="2"/>
  <c r="BS15" i="2"/>
  <c r="BS16" i="2"/>
  <c r="BS17" i="2"/>
  <c r="BS18" i="2"/>
  <c r="BS19" i="2"/>
  <c r="BS20" i="2"/>
  <c r="BS21" i="2"/>
  <c r="BS22" i="2"/>
  <c r="BS23" i="2"/>
  <c r="BS24" i="2"/>
  <c r="BS5" i="2"/>
  <c r="AM16" i="2"/>
  <c r="AN16" i="2"/>
  <c r="AO16" i="2"/>
  <c r="AP16" i="2"/>
  <c r="AQ16" i="2"/>
  <c r="AR16" i="2"/>
  <c r="AS16" i="2"/>
  <c r="AT16" i="2"/>
  <c r="AV16" i="2"/>
  <c r="AX16" i="2"/>
  <c r="AM8" i="2"/>
  <c r="AN8" i="2"/>
  <c r="AO8" i="2"/>
  <c r="AP8" i="2"/>
  <c r="AQ8" i="2"/>
  <c r="AR8" i="2"/>
  <c r="AS8" i="2"/>
  <c r="AT8" i="2"/>
  <c r="AV8" i="2"/>
  <c r="AX8" i="2"/>
  <c r="AY8" i="2"/>
  <c r="AZ8" i="2"/>
  <c r="AM10" i="2"/>
  <c r="AN10" i="2"/>
  <c r="AO10" i="2"/>
  <c r="AP10" i="2"/>
  <c r="AQ10" i="2"/>
  <c r="AR10" i="2"/>
  <c r="AS10" i="2"/>
  <c r="AT10" i="2"/>
  <c r="AV10" i="2"/>
  <c r="AX10" i="2"/>
  <c r="AM14" i="2"/>
  <c r="AN14" i="2"/>
  <c r="AO14" i="2"/>
  <c r="AP14" i="2"/>
  <c r="AQ14" i="2"/>
  <c r="AR14" i="2"/>
  <c r="AS14" i="2"/>
  <c r="AT14" i="2"/>
  <c r="AV14" i="2"/>
  <c r="AX14" i="2"/>
  <c r="AM23" i="2"/>
  <c r="AN23" i="2"/>
  <c r="AO23" i="2"/>
  <c r="AP23" i="2"/>
  <c r="AQ23" i="2"/>
  <c r="AR23" i="2"/>
  <c r="AS23" i="2"/>
  <c r="AT23" i="2"/>
  <c r="AV23" i="2"/>
  <c r="AX23" i="2"/>
  <c r="AM21" i="2"/>
  <c r="AN21" i="2"/>
  <c r="AO21" i="2"/>
  <c r="AP21" i="2"/>
  <c r="AQ21" i="2"/>
  <c r="AR21" i="2"/>
  <c r="AS21" i="2"/>
  <c r="AT21" i="2"/>
  <c r="AV21" i="2"/>
  <c r="AX21" i="2"/>
  <c r="AM20" i="2"/>
  <c r="AN20" i="2"/>
  <c r="AO20" i="2"/>
  <c r="AP20" i="2"/>
  <c r="AQ20" i="2"/>
  <c r="AR20" i="2"/>
  <c r="AS20" i="2"/>
  <c r="AT20" i="2"/>
  <c r="AV20" i="2"/>
  <c r="AX20" i="2"/>
  <c r="AM18" i="2"/>
  <c r="AN18" i="2"/>
  <c r="AO18" i="2"/>
  <c r="AP18" i="2"/>
  <c r="AQ18" i="2"/>
  <c r="AR18" i="2"/>
  <c r="AS18" i="2"/>
  <c r="AT18" i="2"/>
  <c r="AV18" i="2"/>
  <c r="AX18" i="2"/>
  <c r="AM12" i="2"/>
  <c r="AN12" i="2"/>
  <c r="AO12" i="2"/>
  <c r="AP12" i="2"/>
  <c r="AQ12" i="2"/>
  <c r="AR12" i="2"/>
  <c r="AS12" i="2"/>
  <c r="AT12" i="2"/>
  <c r="AV12" i="2"/>
  <c r="AX12" i="2"/>
  <c r="AM15" i="2"/>
  <c r="AN15" i="2"/>
  <c r="AO15" i="2"/>
  <c r="AP15" i="2"/>
  <c r="AQ15" i="2"/>
  <c r="AR15" i="2"/>
  <c r="AS15" i="2"/>
  <c r="AT15" i="2"/>
  <c r="AV15" i="2"/>
  <c r="AX15" i="2"/>
  <c r="AM6" i="2"/>
  <c r="AN6" i="2"/>
  <c r="AO6" i="2"/>
  <c r="AP6" i="2"/>
  <c r="AQ6" i="2"/>
  <c r="AR6" i="2"/>
  <c r="AS6" i="2"/>
  <c r="AT6" i="2"/>
  <c r="AV6" i="2"/>
  <c r="AX6" i="2"/>
  <c r="AM7" i="2"/>
  <c r="AN7" i="2"/>
  <c r="AO7" i="2"/>
  <c r="AP7" i="2"/>
  <c r="AQ7" i="2"/>
  <c r="AR7" i="2"/>
  <c r="AS7" i="2"/>
  <c r="AT7" i="2"/>
  <c r="AV7" i="2"/>
  <c r="AX7" i="2"/>
  <c r="AM13" i="2"/>
  <c r="AN13" i="2"/>
  <c r="AO13" i="2"/>
  <c r="AP13" i="2"/>
  <c r="AQ13" i="2"/>
  <c r="AR13" i="2"/>
  <c r="AS13" i="2"/>
  <c r="AT13" i="2"/>
  <c r="AV13" i="2"/>
  <c r="AX13" i="2"/>
  <c r="AM24" i="2"/>
  <c r="AN24" i="2"/>
  <c r="AO24" i="2"/>
  <c r="AP24" i="2"/>
  <c r="AQ24" i="2"/>
  <c r="AR24" i="2"/>
  <c r="AS24" i="2"/>
  <c r="AT24" i="2"/>
  <c r="AV24" i="2"/>
  <c r="AX24" i="2"/>
  <c r="AM5" i="2"/>
  <c r="AN5" i="2"/>
  <c r="AO5" i="2"/>
  <c r="AP5" i="2"/>
  <c r="AQ5" i="2"/>
  <c r="AR5" i="2"/>
  <c r="AS5" i="2"/>
  <c r="AT5" i="2"/>
  <c r="AV5" i="2"/>
  <c r="AX5" i="2"/>
  <c r="AM19" i="2"/>
  <c r="AN19" i="2"/>
  <c r="AO19" i="2"/>
  <c r="AP19" i="2"/>
  <c r="AQ19" i="2"/>
  <c r="AR19" i="2"/>
  <c r="AS19" i="2"/>
  <c r="AT19" i="2"/>
  <c r="AV19" i="2"/>
  <c r="AX19" i="2"/>
  <c r="AM11" i="2"/>
  <c r="AN11" i="2"/>
  <c r="AO11" i="2"/>
  <c r="AP11" i="2"/>
  <c r="AQ11" i="2"/>
  <c r="AR11" i="2"/>
  <c r="AS11" i="2"/>
  <c r="AT11" i="2"/>
  <c r="AV11" i="2"/>
  <c r="AX11" i="2"/>
  <c r="AM9" i="2"/>
  <c r="AN9" i="2"/>
  <c r="AO9" i="2"/>
  <c r="AP9" i="2"/>
  <c r="AQ9" i="2"/>
  <c r="AR9" i="2"/>
  <c r="AS9" i="2"/>
  <c r="AT9" i="2"/>
  <c r="AV9" i="2"/>
  <c r="AX9" i="2"/>
  <c r="AM17" i="2"/>
  <c r="AN17" i="2"/>
  <c r="AO17" i="2"/>
  <c r="AP17" i="2"/>
  <c r="AQ17" i="2"/>
  <c r="AR17" i="2"/>
  <c r="AS17" i="2"/>
  <c r="AT17" i="2"/>
  <c r="AV17" i="2"/>
  <c r="AX17" i="2"/>
  <c r="AM22" i="2"/>
  <c r="AN22" i="2"/>
  <c r="AO22" i="2"/>
  <c r="AP22" i="2"/>
  <c r="AQ22" i="2"/>
  <c r="AR22" i="2"/>
  <c r="AS22" i="2"/>
  <c r="AT22" i="2"/>
  <c r="AV22" i="2"/>
  <c r="AX22" i="2"/>
  <c r="BE6" i="2"/>
  <c r="BD5" i="2"/>
  <c r="BE5" i="2" s="1"/>
  <c r="AQ12" i="1"/>
  <c r="AQ10" i="1"/>
  <c r="AQ14" i="1"/>
  <c r="AQ8" i="1"/>
  <c r="AQ15" i="1"/>
  <c r="AQ6" i="1"/>
  <c r="AQ17" i="1"/>
  <c r="AQ5" i="1"/>
  <c r="AQ13" i="1"/>
  <c r="AQ9" i="1"/>
  <c r="AQ7" i="1"/>
  <c r="AQ19" i="1"/>
  <c r="AQ11" i="1"/>
  <c r="AQ18" i="1"/>
  <c r="AM12" i="1"/>
  <c r="AN12" i="1"/>
  <c r="AO12" i="1"/>
  <c r="AP12" i="1"/>
  <c r="AR12" i="1"/>
  <c r="AS12" i="1"/>
  <c r="AT12" i="1"/>
  <c r="AV12" i="1"/>
  <c r="AX12" i="1"/>
  <c r="AY12" i="1"/>
  <c r="AZ12" i="1"/>
  <c r="BA12" i="1"/>
  <c r="AM10" i="1"/>
  <c r="AN10" i="1"/>
  <c r="AO10" i="1"/>
  <c r="AP10" i="1"/>
  <c r="AR10" i="1"/>
  <c r="AS10" i="1"/>
  <c r="AT10" i="1"/>
  <c r="AV10" i="1"/>
  <c r="AX10" i="1"/>
  <c r="AY10" i="1"/>
  <c r="AZ10" i="1"/>
  <c r="BA10" i="1"/>
  <c r="AM14" i="1"/>
  <c r="AN14" i="1"/>
  <c r="AO14" i="1"/>
  <c r="AP14" i="1"/>
  <c r="AR14" i="1"/>
  <c r="AS14" i="1"/>
  <c r="AT14" i="1"/>
  <c r="AV14" i="1"/>
  <c r="AX14" i="1"/>
  <c r="AY14" i="1"/>
  <c r="AZ14" i="1"/>
  <c r="BA14" i="1"/>
  <c r="AM8" i="1"/>
  <c r="AN8" i="1"/>
  <c r="AO8" i="1"/>
  <c r="AP8" i="1"/>
  <c r="AR8" i="1"/>
  <c r="AS8" i="1"/>
  <c r="AT8" i="1"/>
  <c r="AV8" i="1"/>
  <c r="AX8" i="1"/>
  <c r="AY8" i="1"/>
  <c r="AZ8" i="1"/>
  <c r="BA8" i="1"/>
  <c r="AM15" i="1"/>
  <c r="AN15" i="1"/>
  <c r="AO15" i="1"/>
  <c r="AP15" i="1"/>
  <c r="AR15" i="1"/>
  <c r="AS15" i="1"/>
  <c r="AT15" i="1"/>
  <c r="AV15" i="1"/>
  <c r="AX15" i="1"/>
  <c r="AY15" i="1"/>
  <c r="AZ15" i="1"/>
  <c r="BA15" i="1"/>
  <c r="AM6" i="1"/>
  <c r="AN6" i="1"/>
  <c r="AO6" i="1"/>
  <c r="AP6" i="1"/>
  <c r="AR6" i="1"/>
  <c r="AS6" i="1"/>
  <c r="AT6" i="1"/>
  <c r="AV6" i="1"/>
  <c r="AX6" i="1"/>
  <c r="AY6" i="1"/>
  <c r="AZ6" i="1"/>
  <c r="BA6" i="1"/>
  <c r="AM17" i="1"/>
  <c r="AN17" i="1"/>
  <c r="AO17" i="1"/>
  <c r="AP17" i="1"/>
  <c r="AR17" i="1"/>
  <c r="AS17" i="1"/>
  <c r="AT17" i="1"/>
  <c r="AV17" i="1"/>
  <c r="AX17" i="1"/>
  <c r="AY17" i="1"/>
  <c r="AZ17" i="1"/>
  <c r="BA17" i="1"/>
  <c r="AM5" i="1"/>
  <c r="AN5" i="1"/>
  <c r="AO5" i="1"/>
  <c r="AP5" i="1"/>
  <c r="AR5" i="1"/>
  <c r="AS5" i="1"/>
  <c r="AT5" i="1"/>
  <c r="AV5" i="1"/>
  <c r="AX5" i="1"/>
  <c r="AY5" i="1"/>
  <c r="AZ5" i="1"/>
  <c r="BA5" i="1"/>
  <c r="AM13" i="1"/>
  <c r="AN13" i="1"/>
  <c r="AO13" i="1"/>
  <c r="AP13" i="1"/>
  <c r="AR13" i="1"/>
  <c r="AS13" i="1"/>
  <c r="AT13" i="1"/>
  <c r="AV13" i="1"/>
  <c r="AX13" i="1"/>
  <c r="AY13" i="1"/>
  <c r="AZ13" i="1"/>
  <c r="BA13" i="1"/>
  <c r="AM9" i="1"/>
  <c r="AN9" i="1"/>
  <c r="AO9" i="1"/>
  <c r="AP9" i="1"/>
  <c r="AR9" i="1"/>
  <c r="AS9" i="1"/>
  <c r="AT9" i="1"/>
  <c r="AV9" i="1"/>
  <c r="AX9" i="1"/>
  <c r="AY9" i="1"/>
  <c r="AZ9" i="1"/>
  <c r="BA9" i="1"/>
  <c r="AN7" i="1"/>
  <c r="AO7" i="1"/>
  <c r="AP7" i="1"/>
  <c r="AR7" i="1"/>
  <c r="AS7" i="1"/>
  <c r="AT7" i="1"/>
  <c r="AV7" i="1"/>
  <c r="AX7" i="1"/>
  <c r="AY7" i="1"/>
  <c r="AZ7" i="1"/>
  <c r="BA7" i="1"/>
  <c r="AM19" i="1"/>
  <c r="AN19" i="1"/>
  <c r="AO19" i="1"/>
  <c r="AP19" i="1"/>
  <c r="AR19" i="1"/>
  <c r="AS19" i="1"/>
  <c r="AT19" i="1"/>
  <c r="AV19" i="1"/>
  <c r="AX19" i="1"/>
  <c r="AY19" i="1"/>
  <c r="AZ19" i="1"/>
  <c r="BA19" i="1"/>
  <c r="AM11" i="1"/>
  <c r="AN11" i="1"/>
  <c r="AO11" i="1"/>
  <c r="AP11" i="1"/>
  <c r="AR11" i="1"/>
  <c r="AS11" i="1"/>
  <c r="AT11" i="1"/>
  <c r="AV11" i="1"/>
  <c r="AX11" i="1"/>
  <c r="AY11" i="1"/>
  <c r="AZ11" i="1"/>
  <c r="BA11" i="1"/>
  <c r="AM18" i="1"/>
  <c r="AN18" i="1"/>
  <c r="AO18" i="1"/>
  <c r="AP18" i="1"/>
  <c r="AR18" i="1"/>
  <c r="AS18" i="1"/>
  <c r="AT18" i="1"/>
  <c r="AV18" i="1"/>
  <c r="AX18" i="1"/>
  <c r="AY18" i="1"/>
  <c r="AZ18" i="1"/>
  <c r="BA18" i="1"/>
  <c r="AQ16" i="1"/>
  <c r="AM16" i="1"/>
  <c r="AN16" i="1"/>
  <c r="AO16" i="1"/>
  <c r="AP16" i="1"/>
  <c r="AR16" i="1"/>
  <c r="AS16" i="1"/>
  <c r="AT16" i="1"/>
  <c r="AV16" i="1"/>
  <c r="AX16" i="1"/>
  <c r="AY16" i="1"/>
  <c r="AZ16" i="1"/>
  <c r="BA16" i="1"/>
  <c r="B3" i="7"/>
  <c r="B1" i="7"/>
  <c r="D16" i="2"/>
  <c r="D5" i="2"/>
  <c r="D34" i="3"/>
  <c r="D9" i="3"/>
  <c r="D42" i="3"/>
  <c r="D25" i="3"/>
  <c r="D14" i="3"/>
  <c r="D33" i="3"/>
  <c r="D10" i="3"/>
  <c r="D29" i="3"/>
  <c r="D16" i="3"/>
  <c r="D43" i="3"/>
  <c r="D12" i="3"/>
  <c r="D37" i="3"/>
  <c r="D5" i="3"/>
  <c r="D30" i="3"/>
  <c r="D19" i="3"/>
  <c r="D38" i="3"/>
  <c r="D18" i="3"/>
  <c r="D13" i="3"/>
  <c r="D23" i="3"/>
  <c r="D17" i="3"/>
  <c r="D36" i="3"/>
  <c r="D21" i="3"/>
  <c r="D44" i="3"/>
  <c r="D45" i="3"/>
  <c r="D47" i="3"/>
  <c r="D41" i="3"/>
  <c r="D6" i="3"/>
  <c r="D15" i="3"/>
  <c r="D28" i="3"/>
  <c r="D35" i="3"/>
  <c r="D8" i="3"/>
  <c r="D11" i="3"/>
  <c r="D32" i="3"/>
  <c r="D27" i="3"/>
  <c r="D31" i="3"/>
  <c r="D20" i="3"/>
  <c r="D39" i="3"/>
  <c r="D46" i="3"/>
  <c r="D26" i="3"/>
  <c r="D7" i="3"/>
  <c r="D40" i="3"/>
  <c r="D24" i="3"/>
  <c r="BO13" i="1"/>
  <c r="BP13" i="1"/>
  <c r="BQ13" i="1"/>
  <c r="BR13" i="1"/>
  <c r="BT13" i="1"/>
  <c r="BU13" i="1"/>
  <c r="BV13" i="1"/>
  <c r="BW13" i="1"/>
  <c r="BX13" i="1"/>
  <c r="BY13" i="1"/>
  <c r="BZ13" i="1"/>
  <c r="CA13" i="1"/>
  <c r="BO16" i="1"/>
  <c r="BP16" i="1"/>
  <c r="BQ16" i="1"/>
  <c r="BR16" i="1"/>
  <c r="BT16" i="1"/>
  <c r="BU16" i="1"/>
  <c r="BV16" i="1"/>
  <c r="BW16" i="1"/>
  <c r="BX16" i="1"/>
  <c r="BY16" i="1"/>
  <c r="BZ16" i="1"/>
  <c r="CA16" i="1"/>
  <c r="BO9" i="1"/>
  <c r="BP9" i="1"/>
  <c r="BQ9" i="1"/>
  <c r="BR9" i="1"/>
  <c r="BT9" i="1"/>
  <c r="BU9" i="1"/>
  <c r="BV9" i="1"/>
  <c r="BW9" i="1"/>
  <c r="BX9" i="1"/>
  <c r="BY9" i="1"/>
  <c r="BZ9" i="1"/>
  <c r="CA9" i="1"/>
  <c r="BO8" i="1"/>
  <c r="BP8" i="1"/>
  <c r="BQ8" i="1"/>
  <c r="BR8" i="1"/>
  <c r="BT8" i="1"/>
  <c r="BU8" i="1"/>
  <c r="BV8" i="1"/>
  <c r="BW8" i="1"/>
  <c r="BX8" i="1"/>
  <c r="BY8" i="1"/>
  <c r="BZ8" i="1"/>
  <c r="CA8" i="1"/>
  <c r="BO14" i="1"/>
  <c r="BP14" i="1"/>
  <c r="BQ14" i="1"/>
  <c r="BR14" i="1"/>
  <c r="BT14" i="1"/>
  <c r="BU14" i="1"/>
  <c r="BV14" i="1"/>
  <c r="BW14" i="1"/>
  <c r="BX14" i="1"/>
  <c r="BY14" i="1"/>
  <c r="BZ14" i="1"/>
  <c r="CA14" i="1"/>
  <c r="BO6" i="1"/>
  <c r="BP6" i="1"/>
  <c r="BQ6" i="1"/>
  <c r="BR6" i="1"/>
  <c r="BT6" i="1"/>
  <c r="BU6" i="1"/>
  <c r="BV6" i="1"/>
  <c r="BW6" i="1"/>
  <c r="BX6" i="1"/>
  <c r="BY6" i="1"/>
  <c r="BZ6" i="1"/>
  <c r="CA6" i="1"/>
  <c r="BO10" i="1"/>
  <c r="BP10" i="1"/>
  <c r="BQ10" i="1"/>
  <c r="BR10" i="1"/>
  <c r="BT10" i="1"/>
  <c r="BU10" i="1"/>
  <c r="BV10" i="1"/>
  <c r="BW10" i="1"/>
  <c r="BX10" i="1"/>
  <c r="BY10" i="1"/>
  <c r="BZ10" i="1"/>
  <c r="CA10" i="1"/>
  <c r="BO11" i="1"/>
  <c r="BP11" i="1"/>
  <c r="BQ11" i="1"/>
  <c r="BR11" i="1"/>
  <c r="BT11" i="1"/>
  <c r="BU11" i="1"/>
  <c r="BV11" i="1"/>
  <c r="BW11" i="1"/>
  <c r="BX11" i="1"/>
  <c r="BY11" i="1"/>
  <c r="BZ11" i="1"/>
  <c r="CA11" i="1"/>
  <c r="BO17" i="1"/>
  <c r="BP17" i="1"/>
  <c r="BQ17" i="1"/>
  <c r="BR17" i="1"/>
  <c r="BT17" i="1"/>
  <c r="BU17" i="1"/>
  <c r="BV17" i="1"/>
  <c r="BW17" i="1"/>
  <c r="BX17" i="1"/>
  <c r="BY17" i="1"/>
  <c r="BZ17" i="1"/>
  <c r="CA17" i="1"/>
  <c r="BO5" i="1"/>
  <c r="BP5" i="1"/>
  <c r="BQ5" i="1"/>
  <c r="BR5" i="1"/>
  <c r="BT5" i="1"/>
  <c r="BU5" i="1"/>
  <c r="BV5" i="1"/>
  <c r="BW5" i="1"/>
  <c r="BX5" i="1"/>
  <c r="BY5" i="1"/>
  <c r="BZ5" i="1"/>
  <c r="CA5" i="1"/>
  <c r="BO12" i="1"/>
  <c r="BP12" i="1"/>
  <c r="BQ12" i="1"/>
  <c r="BR12" i="1"/>
  <c r="BT12" i="1"/>
  <c r="BU12" i="1"/>
  <c r="BV12" i="1"/>
  <c r="BW12" i="1"/>
  <c r="BX12" i="1"/>
  <c r="BY12" i="1"/>
  <c r="BZ12" i="1"/>
  <c r="CA12" i="1"/>
  <c r="BO7" i="1"/>
  <c r="BP7" i="1"/>
  <c r="BQ7" i="1"/>
  <c r="BR7" i="1"/>
  <c r="BT7" i="1"/>
  <c r="BU7" i="1"/>
  <c r="BV7" i="1"/>
  <c r="BW7" i="1"/>
  <c r="BX7" i="1"/>
  <c r="BY7" i="1"/>
  <c r="BZ7" i="1"/>
  <c r="CA7" i="1"/>
  <c r="BO19" i="1"/>
  <c r="BP19" i="1"/>
  <c r="BQ19" i="1"/>
  <c r="BR19" i="1"/>
  <c r="BT19" i="1"/>
  <c r="BU19" i="1"/>
  <c r="BV19" i="1"/>
  <c r="BW19" i="1"/>
  <c r="BX19" i="1"/>
  <c r="BY19" i="1"/>
  <c r="BZ19" i="1"/>
  <c r="CA19" i="1"/>
  <c r="BO15" i="1"/>
  <c r="BP15" i="1"/>
  <c r="BQ15" i="1"/>
  <c r="BR15" i="1"/>
  <c r="BT15" i="1"/>
  <c r="BU15" i="1"/>
  <c r="BV15" i="1"/>
  <c r="BW15" i="1"/>
  <c r="BX15" i="1"/>
  <c r="BY15" i="1"/>
  <c r="BZ15" i="1"/>
  <c r="CA15" i="1"/>
  <c r="CA18" i="1"/>
  <c r="BZ18" i="1"/>
  <c r="BY18" i="1"/>
  <c r="BX18" i="1"/>
  <c r="BW18" i="1"/>
  <c r="BV18" i="1"/>
  <c r="BU18" i="1"/>
  <c r="BT18" i="1"/>
  <c r="BR18" i="1"/>
  <c r="BQ18" i="1"/>
  <c r="BP18" i="1"/>
  <c r="BO18" i="1"/>
  <c r="BD5" i="3"/>
  <c r="BE5" i="3" s="1"/>
  <c r="BD14" i="3"/>
  <c r="BD19" i="3"/>
  <c r="BD18" i="3"/>
  <c r="BD16" i="3"/>
  <c r="BD6" i="3"/>
  <c r="BD8" i="3"/>
  <c r="BD15" i="3"/>
  <c r="BD10" i="3"/>
  <c r="BD9" i="3"/>
  <c r="BD7" i="3"/>
  <c r="BD17" i="3"/>
  <c r="BD11" i="3"/>
  <c r="BD13" i="3"/>
  <c r="BD47" i="3"/>
  <c r="BD12" i="3"/>
  <c r="BD46" i="3"/>
  <c r="BD45" i="3"/>
  <c r="CA11" i="3"/>
  <c r="BO11" i="3"/>
  <c r="BZ11" i="3"/>
  <c r="BY11" i="3"/>
  <c r="BX11" i="3"/>
  <c r="BW11" i="3"/>
  <c r="BV11" i="3"/>
  <c r="BU11" i="3"/>
  <c r="BT11" i="3"/>
  <c r="BR11" i="3"/>
  <c r="BQ11" i="3"/>
  <c r="BP11" i="3"/>
  <c r="BO6" i="2"/>
  <c r="BP6" i="2"/>
  <c r="BQ6" i="2"/>
  <c r="BR6" i="2"/>
  <c r="BT6" i="2"/>
  <c r="BU6" i="2"/>
  <c r="BV6" i="2"/>
  <c r="BW6" i="2"/>
  <c r="BX6" i="2"/>
  <c r="BY6" i="2"/>
  <c r="BZ6" i="2"/>
  <c r="CA6" i="2"/>
  <c r="BO7" i="2"/>
  <c r="BP7" i="2"/>
  <c r="BQ7" i="2"/>
  <c r="BR7" i="2"/>
  <c r="BT7" i="2"/>
  <c r="BU7" i="2"/>
  <c r="BV7" i="2"/>
  <c r="BW7" i="2"/>
  <c r="BX7" i="2"/>
  <c r="BY7" i="2"/>
  <c r="BZ7" i="2"/>
  <c r="CA7" i="2"/>
  <c r="BO8" i="2"/>
  <c r="BP8" i="2"/>
  <c r="BQ8" i="2"/>
  <c r="BR8" i="2"/>
  <c r="BT8" i="2"/>
  <c r="BU8" i="2"/>
  <c r="BV8" i="2"/>
  <c r="BW8" i="2"/>
  <c r="BX8" i="2"/>
  <c r="BY8" i="2"/>
  <c r="BZ8" i="2"/>
  <c r="CA8" i="2"/>
  <c r="BO19" i="2"/>
  <c r="BP19" i="2"/>
  <c r="BQ19" i="2"/>
  <c r="BR19" i="2"/>
  <c r="BT19" i="2"/>
  <c r="BU19" i="2"/>
  <c r="BV19" i="2"/>
  <c r="BW19" i="2"/>
  <c r="BX19" i="2"/>
  <c r="BY19" i="2"/>
  <c r="BZ19" i="2"/>
  <c r="CA19" i="2"/>
  <c r="BO23" i="2"/>
  <c r="BP23" i="2"/>
  <c r="BQ23" i="2"/>
  <c r="BR23" i="2"/>
  <c r="BT23" i="2"/>
  <c r="BU23" i="2"/>
  <c r="BV23" i="2"/>
  <c r="BW23" i="2"/>
  <c r="BX23" i="2"/>
  <c r="BY23" i="2"/>
  <c r="BZ23" i="2"/>
  <c r="CA23" i="2"/>
  <c r="BO24" i="2"/>
  <c r="BP24" i="2"/>
  <c r="BQ24" i="2"/>
  <c r="BR24" i="2"/>
  <c r="BT24" i="2"/>
  <c r="BU24" i="2"/>
  <c r="BV24" i="2"/>
  <c r="BW24" i="2"/>
  <c r="BX24" i="2"/>
  <c r="BY24" i="2"/>
  <c r="BZ24" i="2"/>
  <c r="CA24" i="2"/>
  <c r="BO15" i="2"/>
  <c r="BP15" i="2"/>
  <c r="BQ15" i="2"/>
  <c r="BR15" i="2"/>
  <c r="BT15" i="2"/>
  <c r="BU15" i="2"/>
  <c r="BV15" i="2"/>
  <c r="BW15" i="2"/>
  <c r="BX15" i="2"/>
  <c r="BY15" i="2"/>
  <c r="BZ15" i="2"/>
  <c r="CA15" i="2"/>
  <c r="BO16" i="2"/>
  <c r="BP16" i="2"/>
  <c r="BQ16" i="2"/>
  <c r="BR16" i="2"/>
  <c r="BT16" i="2"/>
  <c r="BU16" i="2"/>
  <c r="BV16" i="2"/>
  <c r="BW16" i="2"/>
  <c r="BX16" i="2"/>
  <c r="BY16" i="2"/>
  <c r="BZ16" i="2"/>
  <c r="CA16" i="2"/>
  <c r="BO10" i="2"/>
  <c r="BP10" i="2"/>
  <c r="BQ10" i="2"/>
  <c r="BR10" i="2"/>
  <c r="BT10" i="2"/>
  <c r="BU10" i="2"/>
  <c r="BV10" i="2"/>
  <c r="BW10" i="2"/>
  <c r="BX10" i="2"/>
  <c r="BY10" i="2"/>
  <c r="BZ10" i="2"/>
  <c r="CA10" i="2"/>
  <c r="BO20" i="2"/>
  <c r="BP20" i="2"/>
  <c r="BQ20" i="2"/>
  <c r="BR20" i="2"/>
  <c r="BT20" i="2"/>
  <c r="BU20" i="2"/>
  <c r="BV20" i="2"/>
  <c r="BW20" i="2"/>
  <c r="BX20" i="2"/>
  <c r="BY20" i="2"/>
  <c r="BZ20" i="2"/>
  <c r="CA20" i="2"/>
  <c r="BO9" i="2"/>
  <c r="BP9" i="2"/>
  <c r="BQ9" i="2"/>
  <c r="BR9" i="2"/>
  <c r="BT9" i="2"/>
  <c r="BU9" i="2"/>
  <c r="BV9" i="2"/>
  <c r="BW9" i="2"/>
  <c r="BX9" i="2"/>
  <c r="BY9" i="2"/>
  <c r="BZ9" i="2"/>
  <c r="CA9" i="2"/>
  <c r="BO12" i="2"/>
  <c r="BP12" i="2"/>
  <c r="BQ12" i="2"/>
  <c r="BR12" i="2"/>
  <c r="BT12" i="2"/>
  <c r="BU12" i="2"/>
  <c r="BV12" i="2"/>
  <c r="BW12" i="2"/>
  <c r="BX12" i="2"/>
  <c r="BY12" i="2"/>
  <c r="BZ12" i="2"/>
  <c r="CA12" i="2"/>
  <c r="BO11" i="2"/>
  <c r="BP11" i="2"/>
  <c r="BQ11" i="2"/>
  <c r="BR11" i="2"/>
  <c r="BT11" i="2"/>
  <c r="BU11" i="2"/>
  <c r="BV11" i="2"/>
  <c r="BW11" i="2"/>
  <c r="BX11" i="2"/>
  <c r="BY11" i="2"/>
  <c r="BZ11" i="2"/>
  <c r="CA11" i="2"/>
  <c r="BO22" i="2"/>
  <c r="BP22" i="2"/>
  <c r="BQ22" i="2"/>
  <c r="BR22" i="2"/>
  <c r="BT22" i="2"/>
  <c r="BU22" i="2"/>
  <c r="BV22" i="2"/>
  <c r="BW22" i="2"/>
  <c r="BX22" i="2"/>
  <c r="BY22" i="2"/>
  <c r="BZ22" i="2"/>
  <c r="CA22" i="2"/>
  <c r="BO13" i="2"/>
  <c r="BP13" i="2"/>
  <c r="BQ13" i="2"/>
  <c r="BR13" i="2"/>
  <c r="BT13" i="2"/>
  <c r="BU13" i="2"/>
  <c r="BV13" i="2"/>
  <c r="BW13" i="2"/>
  <c r="BX13" i="2"/>
  <c r="BY13" i="2"/>
  <c r="BZ13" i="2"/>
  <c r="CA13" i="2"/>
  <c r="BO18" i="2"/>
  <c r="BP18" i="2"/>
  <c r="BQ18" i="2"/>
  <c r="BR18" i="2"/>
  <c r="BT18" i="2"/>
  <c r="BU18" i="2"/>
  <c r="BV18" i="2"/>
  <c r="BW18" i="2"/>
  <c r="BX18" i="2"/>
  <c r="BY18" i="2"/>
  <c r="BZ18" i="2"/>
  <c r="CA18" i="2"/>
  <c r="BO21" i="2"/>
  <c r="BP21" i="2"/>
  <c r="BQ21" i="2"/>
  <c r="BR21" i="2"/>
  <c r="BT21" i="2"/>
  <c r="BU21" i="2"/>
  <c r="BV21" i="2"/>
  <c r="BW21" i="2"/>
  <c r="BX21" i="2"/>
  <c r="BY21" i="2"/>
  <c r="BZ21" i="2"/>
  <c r="CA21" i="2"/>
  <c r="BO14" i="2"/>
  <c r="BP14" i="2"/>
  <c r="BQ14" i="2"/>
  <c r="BR14" i="2"/>
  <c r="BT14" i="2"/>
  <c r="BU14" i="2"/>
  <c r="BV14" i="2"/>
  <c r="BW14" i="2"/>
  <c r="BX14" i="2"/>
  <c r="BY14" i="2"/>
  <c r="BZ14" i="2"/>
  <c r="CA14" i="2"/>
  <c r="BO17" i="2"/>
  <c r="BP17" i="2"/>
  <c r="BQ17" i="2"/>
  <c r="BR17" i="2"/>
  <c r="BT17" i="2"/>
  <c r="BU17" i="2"/>
  <c r="BV17" i="2"/>
  <c r="BW17" i="2"/>
  <c r="BX17" i="2"/>
  <c r="BY17" i="2"/>
  <c r="BZ17" i="2"/>
  <c r="CA17" i="2"/>
  <c r="BO5" i="2"/>
  <c r="CA5" i="2"/>
  <c r="BZ5" i="2"/>
  <c r="BY5" i="2"/>
  <c r="BX5" i="2"/>
  <c r="BW5" i="2"/>
  <c r="BV5" i="2"/>
  <c r="BU5" i="2"/>
  <c r="BT5" i="2"/>
  <c r="BR5" i="2"/>
  <c r="BQ5" i="2"/>
  <c r="BP5" i="2"/>
  <c r="BZ27" i="3"/>
  <c r="BY27" i="3"/>
  <c r="BX27" i="3"/>
  <c r="BW27" i="3"/>
  <c r="BV27" i="3"/>
  <c r="BU27" i="3"/>
  <c r="BT27" i="3"/>
  <c r="BR27" i="3"/>
  <c r="BQ27" i="3"/>
  <c r="BP27" i="3"/>
  <c r="BO27" i="3"/>
  <c r="BZ38" i="3"/>
  <c r="BY38" i="3"/>
  <c r="BX38" i="3"/>
  <c r="BW38" i="3"/>
  <c r="BV38" i="3"/>
  <c r="BU38" i="3"/>
  <c r="BT38" i="3"/>
  <c r="BR38" i="3"/>
  <c r="BQ38" i="3"/>
  <c r="BP38" i="3"/>
  <c r="BO38" i="3"/>
  <c r="BQ35" i="3"/>
  <c r="BZ35" i="3"/>
  <c r="BY35" i="3"/>
  <c r="BX35" i="3"/>
  <c r="BW35" i="3"/>
  <c r="BV35" i="3"/>
  <c r="BU35" i="3"/>
  <c r="BT35" i="3"/>
  <c r="BR35" i="3"/>
  <c r="BP35" i="3"/>
  <c r="BO35" i="3"/>
  <c r="BZ22" i="3"/>
  <c r="BY22" i="3"/>
  <c r="BX22" i="3"/>
  <c r="BW22" i="3"/>
  <c r="BV22" i="3"/>
  <c r="BU22" i="3"/>
  <c r="BT22" i="3"/>
  <c r="BR22" i="3"/>
  <c r="BQ22" i="3"/>
  <c r="BP22" i="3"/>
  <c r="BO22" i="3"/>
  <c r="BQ31" i="3"/>
  <c r="BZ31" i="3"/>
  <c r="BY31" i="3"/>
  <c r="BX31" i="3"/>
  <c r="BW31" i="3"/>
  <c r="BV31" i="3"/>
  <c r="BU31" i="3"/>
  <c r="BT31" i="3"/>
  <c r="BR31" i="3"/>
  <c r="BP31" i="3"/>
  <c r="BO31" i="3"/>
  <c r="BQ19" i="3"/>
  <c r="BZ19" i="3"/>
  <c r="BY19" i="3"/>
  <c r="BX19" i="3"/>
  <c r="BW19" i="3"/>
  <c r="BV19" i="3"/>
  <c r="BU19" i="3"/>
  <c r="BT19" i="3"/>
  <c r="BR19" i="3"/>
  <c r="BP19" i="3"/>
  <c r="BO19" i="3"/>
  <c r="BQ9" i="3"/>
  <c r="BZ9" i="3"/>
  <c r="BY9" i="3"/>
  <c r="BX9" i="3"/>
  <c r="BW9" i="3"/>
  <c r="BV9" i="3"/>
  <c r="BU9" i="3"/>
  <c r="BT9" i="3"/>
  <c r="BR9" i="3"/>
  <c r="BP9" i="3"/>
  <c r="BO9" i="3"/>
  <c r="BQ29" i="3"/>
  <c r="BZ29" i="3"/>
  <c r="BY29" i="3"/>
  <c r="BX29" i="3"/>
  <c r="BW29" i="3"/>
  <c r="BV29" i="3"/>
  <c r="BU29" i="3"/>
  <c r="BT29" i="3"/>
  <c r="BR29" i="3"/>
  <c r="BP29" i="3"/>
  <c r="BO29" i="3"/>
  <c r="BQ6" i="3"/>
  <c r="BZ6" i="3"/>
  <c r="BY6" i="3"/>
  <c r="BX6" i="3"/>
  <c r="BW6" i="3"/>
  <c r="BV6" i="3"/>
  <c r="BU6" i="3"/>
  <c r="BT6" i="3"/>
  <c r="BR6" i="3"/>
  <c r="BP6" i="3"/>
  <c r="BO6" i="3"/>
  <c r="BQ30" i="3"/>
  <c r="BZ30" i="3"/>
  <c r="BY30" i="3"/>
  <c r="BX30" i="3"/>
  <c r="BW30" i="3"/>
  <c r="BV30" i="3"/>
  <c r="BU30" i="3"/>
  <c r="BT30" i="3"/>
  <c r="BR30" i="3"/>
  <c r="BP30" i="3"/>
  <c r="BO30" i="3"/>
  <c r="BQ33" i="3"/>
  <c r="BZ33" i="3"/>
  <c r="BY33" i="3"/>
  <c r="BX33" i="3"/>
  <c r="BW33" i="3"/>
  <c r="BV33" i="3"/>
  <c r="BU33" i="3"/>
  <c r="BT33" i="3"/>
  <c r="BR33" i="3"/>
  <c r="BP33" i="3"/>
  <c r="BO33" i="3"/>
  <c r="BZ34" i="3"/>
  <c r="BY34" i="3"/>
  <c r="BX34" i="3"/>
  <c r="BW34" i="3"/>
  <c r="BV34" i="3"/>
  <c r="BU34" i="3"/>
  <c r="BT34" i="3"/>
  <c r="BR34" i="3"/>
  <c r="BQ34" i="3"/>
  <c r="BP34" i="3"/>
  <c r="BO34" i="3"/>
  <c r="BQ10" i="3"/>
  <c r="BZ10" i="3"/>
  <c r="BY10" i="3"/>
  <c r="BX10" i="3"/>
  <c r="BW10" i="3"/>
  <c r="BV10" i="3"/>
  <c r="BU10" i="3"/>
  <c r="BT10" i="3"/>
  <c r="BR10" i="3"/>
  <c r="BP10" i="3"/>
  <c r="BO10" i="3"/>
  <c r="BQ44" i="3"/>
  <c r="BZ44" i="3"/>
  <c r="BY44" i="3"/>
  <c r="BX44" i="3"/>
  <c r="BW44" i="3"/>
  <c r="BV44" i="3"/>
  <c r="BU44" i="3"/>
  <c r="BT44" i="3"/>
  <c r="BR44" i="3"/>
  <c r="BP44" i="3"/>
  <c r="BO44" i="3"/>
  <c r="BZ28" i="3"/>
  <c r="BY28" i="3"/>
  <c r="BX28" i="3"/>
  <c r="BW28" i="3"/>
  <c r="BV28" i="3"/>
  <c r="BU28" i="3"/>
  <c r="BT28" i="3"/>
  <c r="BR28" i="3"/>
  <c r="BQ28" i="3"/>
  <c r="BP28" i="3"/>
  <c r="BO28" i="3"/>
  <c r="BQ36" i="3"/>
  <c r="BZ36" i="3"/>
  <c r="BY36" i="3"/>
  <c r="BX36" i="3"/>
  <c r="BW36" i="3"/>
  <c r="BV36" i="3"/>
  <c r="BU36" i="3"/>
  <c r="BT36" i="3"/>
  <c r="BR36" i="3"/>
  <c r="BP36" i="3"/>
  <c r="BO36" i="3"/>
  <c r="BQ15" i="3"/>
  <c r="BZ15" i="3"/>
  <c r="BY15" i="3"/>
  <c r="BX15" i="3"/>
  <c r="BW15" i="3"/>
  <c r="BV15" i="3"/>
  <c r="BU15" i="3"/>
  <c r="BT15" i="3"/>
  <c r="BR15" i="3"/>
  <c r="BP15" i="3"/>
  <c r="BO15" i="3"/>
  <c r="BZ7" i="3"/>
  <c r="BY7" i="3"/>
  <c r="BX7" i="3"/>
  <c r="BW7" i="3"/>
  <c r="BV7" i="3"/>
  <c r="BU7" i="3"/>
  <c r="BT7" i="3"/>
  <c r="BR7" i="3"/>
  <c r="BQ7" i="3"/>
  <c r="BP7" i="3"/>
  <c r="BO7" i="3"/>
  <c r="BZ43" i="3"/>
  <c r="BY43" i="3"/>
  <c r="BX43" i="3"/>
  <c r="BW43" i="3"/>
  <c r="BV43" i="3"/>
  <c r="BU43" i="3"/>
  <c r="BT43" i="3"/>
  <c r="BR43" i="3"/>
  <c r="BQ43" i="3"/>
  <c r="BP43" i="3"/>
  <c r="BO43" i="3"/>
  <c r="BQ16" i="3"/>
  <c r="BZ16" i="3"/>
  <c r="BY16" i="3"/>
  <c r="BX16" i="3"/>
  <c r="BW16" i="3"/>
  <c r="BV16" i="3"/>
  <c r="BU16" i="3"/>
  <c r="BT16" i="3"/>
  <c r="BR16" i="3"/>
  <c r="BP16" i="3"/>
  <c r="BO16" i="3"/>
  <c r="BQ14" i="3"/>
  <c r="BZ14" i="3"/>
  <c r="BY14" i="3"/>
  <c r="BX14" i="3"/>
  <c r="BW14" i="3"/>
  <c r="BV14" i="3"/>
  <c r="BU14" i="3"/>
  <c r="BT14" i="3"/>
  <c r="BR14" i="3"/>
  <c r="BP14" i="3"/>
  <c r="BO14" i="3"/>
  <c r="BQ12" i="3"/>
  <c r="BZ12" i="3"/>
  <c r="BY12" i="3"/>
  <c r="BX12" i="3"/>
  <c r="BW12" i="3"/>
  <c r="BV12" i="3"/>
  <c r="BU12" i="3"/>
  <c r="BT12" i="3"/>
  <c r="BR12" i="3"/>
  <c r="BP12" i="3"/>
  <c r="BO12" i="3"/>
  <c r="BQ24" i="3"/>
  <c r="BZ24" i="3"/>
  <c r="BY24" i="3"/>
  <c r="BX24" i="3"/>
  <c r="BW24" i="3"/>
  <c r="BV24" i="3"/>
  <c r="BU24" i="3"/>
  <c r="BT24" i="3"/>
  <c r="BR24" i="3"/>
  <c r="BP24" i="3"/>
  <c r="BO24" i="3"/>
  <c r="BQ39" i="3"/>
  <c r="BZ39" i="3"/>
  <c r="BY39" i="3"/>
  <c r="BX39" i="3"/>
  <c r="BW39" i="3"/>
  <c r="BV39" i="3"/>
  <c r="BU39" i="3"/>
  <c r="BT39" i="3"/>
  <c r="BR39" i="3"/>
  <c r="BP39" i="3"/>
  <c r="BO39" i="3"/>
  <c r="BQ41" i="3"/>
  <c r="BZ41" i="3"/>
  <c r="BY41" i="3"/>
  <c r="BX41" i="3"/>
  <c r="BW41" i="3"/>
  <c r="BV41" i="3"/>
  <c r="BU41" i="3"/>
  <c r="BT41" i="3"/>
  <c r="BR41" i="3"/>
  <c r="BP41" i="3"/>
  <c r="BO41" i="3"/>
  <c r="BQ8" i="3"/>
  <c r="BZ8" i="3"/>
  <c r="BY8" i="3"/>
  <c r="BX8" i="3"/>
  <c r="BW8" i="3"/>
  <c r="BV8" i="3"/>
  <c r="BU8" i="3"/>
  <c r="BT8" i="3"/>
  <c r="BR8" i="3"/>
  <c r="BP8" i="3"/>
  <c r="BO8" i="3"/>
  <c r="BQ23" i="3"/>
  <c r="BZ23" i="3"/>
  <c r="BY23" i="3"/>
  <c r="BX23" i="3"/>
  <c r="BW23" i="3"/>
  <c r="BV23" i="3"/>
  <c r="BU23" i="3"/>
  <c r="BT23" i="3"/>
  <c r="BR23" i="3"/>
  <c r="BP23" i="3"/>
  <c r="BO23" i="3"/>
  <c r="BQ18" i="3"/>
  <c r="BZ18" i="3"/>
  <c r="BY18" i="3"/>
  <c r="BX18" i="3"/>
  <c r="BW18" i="3"/>
  <c r="BV18" i="3"/>
  <c r="BU18" i="3"/>
  <c r="BT18" i="3"/>
  <c r="BR18" i="3"/>
  <c r="BP18" i="3"/>
  <c r="BO18" i="3"/>
  <c r="BQ21" i="3"/>
  <c r="BZ21" i="3"/>
  <c r="BY21" i="3"/>
  <c r="BX21" i="3"/>
  <c r="BW21" i="3"/>
  <c r="BV21" i="3"/>
  <c r="BU21" i="3"/>
  <c r="BT21" i="3"/>
  <c r="BR21" i="3"/>
  <c r="BP21" i="3"/>
  <c r="BO21" i="3"/>
  <c r="BQ26" i="3"/>
  <c r="BZ26" i="3"/>
  <c r="BY26" i="3"/>
  <c r="BX26" i="3"/>
  <c r="BW26" i="3"/>
  <c r="BV26" i="3"/>
  <c r="BU26" i="3"/>
  <c r="BT26" i="3"/>
  <c r="BR26" i="3"/>
  <c r="BP26" i="3"/>
  <c r="BO26" i="3"/>
  <c r="BQ37" i="3"/>
  <c r="BZ37" i="3"/>
  <c r="BY37" i="3"/>
  <c r="BX37" i="3"/>
  <c r="BW37" i="3"/>
  <c r="BV37" i="3"/>
  <c r="BU37" i="3"/>
  <c r="BT37" i="3"/>
  <c r="BR37" i="3"/>
  <c r="BP37" i="3"/>
  <c r="BO37" i="3"/>
  <c r="BQ5" i="3"/>
  <c r="BZ5" i="3"/>
  <c r="BY5" i="3"/>
  <c r="BX5" i="3"/>
  <c r="BW5" i="3"/>
  <c r="BV5" i="3"/>
  <c r="BU5" i="3"/>
  <c r="BT5" i="3"/>
  <c r="BR5" i="3"/>
  <c r="BP5" i="3"/>
  <c r="BO5" i="3"/>
  <c r="BQ46" i="3"/>
  <c r="BZ46" i="3"/>
  <c r="BY46" i="3"/>
  <c r="BX46" i="3"/>
  <c r="BW46" i="3"/>
  <c r="BV46" i="3"/>
  <c r="BU46" i="3"/>
  <c r="BT46" i="3"/>
  <c r="BR46" i="3"/>
  <c r="BP46" i="3"/>
  <c r="BO46" i="3"/>
  <c r="BZ47" i="3"/>
  <c r="BY47" i="3"/>
  <c r="BX47" i="3"/>
  <c r="BW47" i="3"/>
  <c r="BV47" i="3"/>
  <c r="BU47" i="3"/>
  <c r="BT47" i="3"/>
  <c r="BR47" i="3"/>
  <c r="BQ47" i="3"/>
  <c r="BP47" i="3"/>
  <c r="BO47" i="3"/>
  <c r="BQ32" i="3"/>
  <c r="BZ32" i="3"/>
  <c r="BY32" i="3"/>
  <c r="BX32" i="3"/>
  <c r="BW32" i="3"/>
  <c r="BV32" i="3"/>
  <c r="BU32" i="3"/>
  <c r="BT32" i="3"/>
  <c r="BR32" i="3"/>
  <c r="BP32" i="3"/>
  <c r="BO32" i="3"/>
  <c r="BQ25" i="3"/>
  <c r="BZ25" i="3"/>
  <c r="BY25" i="3"/>
  <c r="BX25" i="3"/>
  <c r="BW25" i="3"/>
  <c r="BV25" i="3"/>
  <c r="BU25" i="3"/>
  <c r="BT25" i="3"/>
  <c r="BR25" i="3"/>
  <c r="BP25" i="3"/>
  <c r="BO25" i="3"/>
  <c r="BZ17" i="3"/>
  <c r="BY17" i="3"/>
  <c r="BX17" i="3"/>
  <c r="BW17" i="3"/>
  <c r="BV17" i="3"/>
  <c r="BU17" i="3"/>
  <c r="BT17" i="3"/>
  <c r="BR17" i="3"/>
  <c r="BQ17" i="3"/>
  <c r="BP17" i="3"/>
  <c r="BO17" i="3"/>
  <c r="BZ13" i="3"/>
  <c r="BY13" i="3"/>
  <c r="BX13" i="3"/>
  <c r="BW13" i="3"/>
  <c r="BV13" i="3"/>
  <c r="BU13" i="3"/>
  <c r="BT13" i="3"/>
  <c r="BR13" i="3"/>
  <c r="BQ13" i="3"/>
  <c r="BP13" i="3"/>
  <c r="BO13" i="3"/>
  <c r="BZ20" i="3"/>
  <c r="BY20" i="3"/>
  <c r="BX20" i="3"/>
  <c r="BW20" i="3"/>
  <c r="BV20" i="3"/>
  <c r="BU20" i="3"/>
  <c r="BT20" i="3"/>
  <c r="BR20" i="3"/>
  <c r="BQ20" i="3"/>
  <c r="BP20" i="3"/>
  <c r="BO20" i="3"/>
  <c r="BZ42" i="3"/>
  <c r="BY42" i="3"/>
  <c r="BX42" i="3"/>
  <c r="BW42" i="3"/>
  <c r="BV42" i="3"/>
  <c r="BU42" i="3"/>
  <c r="BT42" i="3"/>
  <c r="BR42" i="3"/>
  <c r="BQ42" i="3"/>
  <c r="BP42" i="3"/>
  <c r="BO42" i="3"/>
  <c r="BZ45" i="3"/>
  <c r="BY45" i="3"/>
  <c r="BX45" i="3"/>
  <c r="BW45" i="3"/>
  <c r="BV45" i="3"/>
  <c r="BU45" i="3"/>
  <c r="BT45" i="3"/>
  <c r="BR45" i="3"/>
  <c r="BQ45" i="3"/>
  <c r="BP45" i="3"/>
  <c r="BO45" i="3"/>
  <c r="BZ40" i="3"/>
  <c r="BY40" i="3"/>
  <c r="BX40" i="3"/>
  <c r="BW40" i="3"/>
  <c r="BV40" i="3"/>
  <c r="BU40" i="3"/>
  <c r="BT40" i="3"/>
  <c r="BR40" i="3"/>
  <c r="BQ40" i="3"/>
  <c r="BP40" i="3"/>
  <c r="BO40" i="3"/>
  <c r="B3" i="3"/>
  <c r="B3" i="2"/>
  <c r="B1" i="3"/>
  <c r="B1" i="2"/>
  <c r="B93" i="2"/>
  <c r="A6" i="7" l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6" i="3"/>
  <c r="A7" i="3" s="1"/>
  <c r="A8" i="3" s="1"/>
  <c r="A9" i="3" s="1"/>
  <c r="A10" i="3" s="1"/>
  <c r="A11" i="3" s="1"/>
  <c r="A12" i="3" s="1"/>
  <c r="A13" i="3" s="1"/>
  <c r="A14" i="3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6" i="2"/>
  <c r="A7" i="2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8" i="2"/>
  <c r="W22" i="2"/>
  <c r="Y22" i="2"/>
  <c r="AA22" i="2"/>
  <c r="AC22" i="2"/>
  <c r="AE22" i="2"/>
  <c r="AG22" i="2"/>
  <c r="AI22" i="2"/>
  <c r="AK22" i="2"/>
  <c r="V22" i="2"/>
  <c r="X22" i="2"/>
  <c r="Z22" i="2"/>
  <c r="AB22" i="2"/>
  <c r="AD22" i="2"/>
  <c r="AF22" i="2"/>
  <c r="AH22" i="2"/>
  <c r="AJ22" i="2"/>
  <c r="W17" i="2"/>
  <c r="Y17" i="2"/>
  <c r="AA17" i="2"/>
  <c r="AC17" i="2"/>
  <c r="AE17" i="2"/>
  <c r="AG17" i="2"/>
  <c r="AI17" i="2"/>
  <c r="AK17" i="2"/>
  <c r="V17" i="2"/>
  <c r="X17" i="2"/>
  <c r="Z17" i="2"/>
  <c r="AB17" i="2"/>
  <c r="AD17" i="2"/>
  <c r="AF17" i="2"/>
  <c r="AH17" i="2"/>
  <c r="AJ17" i="2"/>
  <c r="W9" i="2"/>
  <c r="Y9" i="2"/>
  <c r="AA9" i="2"/>
  <c r="AC9" i="2"/>
  <c r="AE9" i="2"/>
  <c r="AG9" i="2"/>
  <c r="AI9" i="2"/>
  <c r="AK9" i="2"/>
  <c r="V9" i="2"/>
  <c r="X9" i="2"/>
  <c r="Z9" i="2"/>
  <c r="AB9" i="2"/>
  <c r="AD9" i="2"/>
  <c r="AF9" i="2"/>
  <c r="AH9" i="2"/>
  <c r="AJ9" i="2"/>
  <c r="V11" i="2"/>
  <c r="X11" i="2"/>
  <c r="Z11" i="2"/>
  <c r="AB11" i="2"/>
  <c r="AD11" i="2"/>
  <c r="AF11" i="2"/>
  <c r="AH11" i="2"/>
  <c r="AJ11" i="2"/>
  <c r="W11" i="2"/>
  <c r="AA11" i="2"/>
  <c r="AE11" i="2"/>
  <c r="AI11" i="2"/>
  <c r="Y11" i="2"/>
  <c r="AC11" i="2"/>
  <c r="AG11" i="2"/>
  <c r="AK11" i="2"/>
  <c r="W19" i="2"/>
  <c r="Y19" i="2"/>
  <c r="AA19" i="2"/>
  <c r="AC19" i="2"/>
  <c r="AE19" i="2"/>
  <c r="AG19" i="2"/>
  <c r="AI19" i="2"/>
  <c r="AK19" i="2"/>
  <c r="V19" i="2"/>
  <c r="X19" i="2"/>
  <c r="Z19" i="2"/>
  <c r="AB19" i="2"/>
  <c r="AD19" i="2"/>
  <c r="AF19" i="2"/>
  <c r="AH19" i="2"/>
  <c r="AJ19" i="2"/>
  <c r="W5" i="2"/>
  <c r="AA5" i="2"/>
  <c r="AC5" i="2"/>
  <c r="AG5" i="2"/>
  <c r="AK5" i="2"/>
  <c r="V5" i="2"/>
  <c r="X5" i="2"/>
  <c r="Z5" i="2"/>
  <c r="AB5" i="2"/>
  <c r="AD5" i="2"/>
  <c r="AF5" i="2"/>
  <c r="AH5" i="2"/>
  <c r="AJ5" i="2"/>
  <c r="Y5" i="2"/>
  <c r="AE5" i="2"/>
  <c r="AI5" i="2"/>
  <c r="W24" i="2"/>
  <c r="AC24" i="2"/>
  <c r="AG24" i="2"/>
  <c r="AK24" i="2"/>
  <c r="V24" i="2"/>
  <c r="X24" i="2"/>
  <c r="Z24" i="2"/>
  <c r="AB24" i="2"/>
  <c r="AD24" i="2"/>
  <c r="AF24" i="2"/>
  <c r="AH24" i="2"/>
  <c r="AJ24" i="2"/>
  <c r="Y24" i="2"/>
  <c r="AA24" i="2"/>
  <c r="AE24" i="2"/>
  <c r="AI24" i="2"/>
  <c r="W13" i="2"/>
  <c r="V13" i="2"/>
  <c r="X13" i="2"/>
  <c r="Z13" i="2"/>
  <c r="AB13" i="2"/>
  <c r="AD13" i="2"/>
  <c r="AF13" i="2"/>
  <c r="AH13" i="2"/>
  <c r="AJ13" i="2"/>
  <c r="AA13" i="2"/>
  <c r="AE13" i="2"/>
  <c r="AI13" i="2"/>
  <c r="Y13" i="2"/>
  <c r="AC13" i="2"/>
  <c r="AG13" i="2"/>
  <c r="AK13" i="2"/>
  <c r="W7" i="2"/>
  <c r="Y7" i="2"/>
  <c r="AA7" i="2"/>
  <c r="AC7" i="2"/>
  <c r="AE7" i="2"/>
  <c r="AG7" i="2"/>
  <c r="AI7" i="2"/>
  <c r="AK7" i="2"/>
  <c r="V7" i="2"/>
  <c r="X7" i="2"/>
  <c r="Z7" i="2"/>
  <c r="AB7" i="2"/>
  <c r="AD7" i="2"/>
  <c r="AF7" i="2"/>
  <c r="AH7" i="2"/>
  <c r="AJ7" i="2"/>
  <c r="Y6" i="2"/>
  <c r="AC6" i="2"/>
  <c r="AI6" i="2"/>
  <c r="V6" i="2"/>
  <c r="X6" i="2"/>
  <c r="Z6" i="2"/>
  <c r="AB6" i="2"/>
  <c r="AD6" i="2"/>
  <c r="AF6" i="2"/>
  <c r="AH6" i="2"/>
  <c r="AJ6" i="2"/>
  <c r="W6" i="2"/>
  <c r="AA6" i="2"/>
  <c r="AE6" i="2"/>
  <c r="AG6" i="2"/>
  <c r="AK6" i="2"/>
  <c r="V15" i="2"/>
  <c r="X15" i="2"/>
  <c r="Z15" i="2"/>
  <c r="AB15" i="2"/>
  <c r="AD15" i="2"/>
  <c r="AF15" i="2"/>
  <c r="AH15" i="2"/>
  <c r="AJ15" i="2"/>
  <c r="W15" i="2"/>
  <c r="AA15" i="2"/>
  <c r="AE15" i="2"/>
  <c r="AI15" i="2"/>
  <c r="Y15" i="2"/>
  <c r="AC15" i="2"/>
  <c r="AG15" i="2"/>
  <c r="AK15" i="2"/>
  <c r="V12" i="2"/>
  <c r="X12" i="2"/>
  <c r="Z12" i="2"/>
  <c r="AB12" i="2"/>
  <c r="AD12" i="2"/>
  <c r="AF12" i="2"/>
  <c r="AH12" i="2"/>
  <c r="AJ12" i="2"/>
  <c r="W12" i="2"/>
  <c r="AA12" i="2"/>
  <c r="AE12" i="2"/>
  <c r="AI12" i="2"/>
  <c r="Y12" i="2"/>
  <c r="AC12" i="2"/>
  <c r="AG12" i="2"/>
  <c r="AK12" i="2"/>
  <c r="W18" i="2"/>
  <c r="Y18" i="2"/>
  <c r="AA18" i="2"/>
  <c r="AC18" i="2"/>
  <c r="AE18" i="2"/>
  <c r="AG18" i="2"/>
  <c r="AI18" i="2"/>
  <c r="AK18" i="2"/>
  <c r="V18" i="2"/>
  <c r="X18" i="2"/>
  <c r="Z18" i="2"/>
  <c r="AB18" i="2"/>
  <c r="AD18" i="2"/>
  <c r="AF18" i="2"/>
  <c r="AH18" i="2"/>
  <c r="AJ18" i="2"/>
  <c r="W20" i="2"/>
  <c r="Y20" i="2"/>
  <c r="AA20" i="2"/>
  <c r="AC20" i="2"/>
  <c r="AE20" i="2"/>
  <c r="AG20" i="2"/>
  <c r="AI20" i="2"/>
  <c r="AK20" i="2"/>
  <c r="V20" i="2"/>
  <c r="X20" i="2"/>
  <c r="Z20" i="2"/>
  <c r="AB20" i="2"/>
  <c r="AD20" i="2"/>
  <c r="AF20" i="2"/>
  <c r="AH20" i="2"/>
  <c r="AJ20" i="2"/>
  <c r="Y21" i="2"/>
  <c r="AC21" i="2"/>
  <c r="AE21" i="2"/>
  <c r="AG21" i="2"/>
  <c r="AI21" i="2"/>
  <c r="AK21" i="2"/>
  <c r="W21" i="2"/>
  <c r="AA21" i="2"/>
  <c r="AD21" i="2"/>
  <c r="AF21" i="2"/>
  <c r="AH21" i="2"/>
  <c r="AJ21" i="2"/>
  <c r="V21" i="2"/>
  <c r="Z21" i="2"/>
  <c r="AB21" i="2"/>
  <c r="X21" i="2"/>
  <c r="W23" i="2"/>
  <c r="Y23" i="2"/>
  <c r="AA23" i="2"/>
  <c r="AC23" i="2"/>
  <c r="AE23" i="2"/>
  <c r="AG23" i="2"/>
  <c r="AI23" i="2"/>
  <c r="AK23" i="2"/>
  <c r="V23" i="2"/>
  <c r="X23" i="2"/>
  <c r="Z23" i="2"/>
  <c r="AB23" i="2"/>
  <c r="AD23" i="2"/>
  <c r="AF23" i="2"/>
  <c r="AH23" i="2"/>
  <c r="AJ23" i="2"/>
  <c r="V14" i="2"/>
  <c r="X14" i="2"/>
  <c r="Z14" i="2"/>
  <c r="AB14" i="2"/>
  <c r="AD14" i="2"/>
  <c r="AF14" i="2"/>
  <c r="AH14" i="2"/>
  <c r="W14" i="2"/>
  <c r="AA14" i="2"/>
  <c r="AE14" i="2"/>
  <c r="AI14" i="2"/>
  <c r="AK14" i="2"/>
  <c r="Y14" i="2"/>
  <c r="AC14" i="2"/>
  <c r="AG14" i="2"/>
  <c r="AJ14" i="2"/>
  <c r="W10" i="2"/>
  <c r="AA10" i="2"/>
  <c r="AE10" i="2"/>
  <c r="AI10" i="2"/>
  <c r="V10" i="2"/>
  <c r="X10" i="2"/>
  <c r="Z10" i="2"/>
  <c r="AB10" i="2"/>
  <c r="AD10" i="2"/>
  <c r="AF10" i="2"/>
  <c r="AH10" i="2"/>
  <c r="AJ10" i="2"/>
  <c r="Y10" i="2"/>
  <c r="AC10" i="2"/>
  <c r="AG10" i="2"/>
  <c r="AK10" i="2"/>
  <c r="W16" i="2"/>
  <c r="AA16" i="2"/>
  <c r="AE16" i="2"/>
  <c r="AI16" i="2"/>
  <c r="V16" i="2"/>
  <c r="X16" i="2"/>
  <c r="Z16" i="2"/>
  <c r="AB16" i="2"/>
  <c r="AD16" i="2"/>
  <c r="AF16" i="2"/>
  <c r="AH16" i="2"/>
  <c r="AJ16" i="2"/>
  <c r="Y16" i="2"/>
  <c r="AC16" i="2"/>
  <c r="AG16" i="2"/>
  <c r="AK16" i="2"/>
  <c r="AK18" i="1"/>
  <c r="AK11" i="1"/>
  <c r="AK19" i="1"/>
  <c r="V7" i="1"/>
  <c r="AK16" i="1"/>
  <c r="AK7" i="1"/>
  <c r="AK9" i="1"/>
  <c r="AK13" i="1"/>
  <c r="AK5" i="1"/>
  <c r="AK17" i="1"/>
  <c r="AK6" i="1"/>
  <c r="AK15" i="1"/>
  <c r="AK8" i="1"/>
  <c r="AK14" i="1"/>
  <c r="AK10" i="1"/>
  <c r="AK12" i="1"/>
  <c r="AJ8" i="2"/>
  <c r="AH8" i="2"/>
  <c r="AF8" i="2"/>
  <c r="AD8" i="2"/>
  <c r="AB8" i="2"/>
  <c r="Z8" i="2"/>
  <c r="X8" i="2"/>
  <c r="V8" i="2"/>
  <c r="AK8" i="2"/>
  <c r="AI8" i="2"/>
  <c r="AG8" i="2"/>
  <c r="AE8" i="2"/>
  <c r="AC8" i="2"/>
  <c r="AA8" i="2"/>
  <c r="Y8" i="2"/>
  <c r="W8" i="2"/>
  <c r="V18" i="1"/>
  <c r="X18" i="1"/>
  <c r="Z18" i="1"/>
  <c r="AB18" i="1"/>
  <c r="AD18" i="1"/>
  <c r="AF18" i="1"/>
  <c r="AH18" i="1"/>
  <c r="AJ18" i="1"/>
  <c r="Y18" i="1"/>
  <c r="AC18" i="1"/>
  <c r="AG18" i="1"/>
  <c r="W18" i="1"/>
  <c r="AA18" i="1"/>
  <c r="AE18" i="1"/>
  <c r="AI18" i="1"/>
  <c r="W11" i="1"/>
  <c r="Y11" i="1"/>
  <c r="AA11" i="1"/>
  <c r="AC11" i="1"/>
  <c r="AE11" i="1"/>
  <c r="AG11" i="1"/>
  <c r="AI11" i="1"/>
  <c r="V11" i="1"/>
  <c r="X11" i="1"/>
  <c r="Z11" i="1"/>
  <c r="AB11" i="1"/>
  <c r="AD11" i="1"/>
  <c r="AF11" i="1"/>
  <c r="AH11" i="1"/>
  <c r="AJ11" i="1"/>
  <c r="Y19" i="1"/>
  <c r="AE19" i="1"/>
  <c r="AI19" i="1"/>
  <c r="V19" i="1"/>
  <c r="X19" i="1"/>
  <c r="Z19" i="1"/>
  <c r="AB19" i="1"/>
  <c r="AD19" i="1"/>
  <c r="AF19" i="1"/>
  <c r="AH19" i="1"/>
  <c r="AJ19" i="1"/>
  <c r="W19" i="1"/>
  <c r="AA19" i="1"/>
  <c r="AC19" i="1"/>
  <c r="AG19" i="1"/>
  <c r="V16" i="1"/>
  <c r="X16" i="1"/>
  <c r="Z16" i="1"/>
  <c r="AB16" i="1"/>
  <c r="AD16" i="1"/>
  <c r="AF16" i="1"/>
  <c r="AH16" i="1"/>
  <c r="AJ16" i="1"/>
  <c r="W16" i="1"/>
  <c r="Y16" i="1"/>
  <c r="AA16" i="1"/>
  <c r="AC16" i="1"/>
  <c r="AE16" i="1"/>
  <c r="AG16" i="1"/>
  <c r="AI16" i="1"/>
  <c r="W9" i="1"/>
  <c r="Y9" i="1"/>
  <c r="AA9" i="1"/>
  <c r="AC9" i="1"/>
  <c r="AE9" i="1"/>
  <c r="AG9" i="1"/>
  <c r="AI9" i="1"/>
  <c r="V9" i="1"/>
  <c r="X9" i="1"/>
  <c r="Z9" i="1"/>
  <c r="AB9" i="1"/>
  <c r="AD9" i="1"/>
  <c r="AF9" i="1"/>
  <c r="AH9" i="1"/>
  <c r="AJ9" i="1"/>
  <c r="V13" i="1"/>
  <c r="X13" i="1"/>
  <c r="Z13" i="1"/>
  <c r="W13" i="1"/>
  <c r="Y13" i="1"/>
  <c r="AA13" i="1"/>
  <c r="AC13" i="1"/>
  <c r="AE13" i="1"/>
  <c r="AG13" i="1"/>
  <c r="AI13" i="1"/>
  <c r="AB13" i="1"/>
  <c r="AF13" i="1"/>
  <c r="AJ13" i="1"/>
  <c r="AD13" i="1"/>
  <c r="AH13" i="1"/>
  <c r="V5" i="1"/>
  <c r="X5" i="1"/>
  <c r="Z5" i="1"/>
  <c r="AB5" i="1"/>
  <c r="AD5" i="1"/>
  <c r="AF5" i="1"/>
  <c r="AH5" i="1"/>
  <c r="AJ5" i="1"/>
  <c r="W5" i="1"/>
  <c r="Y5" i="1"/>
  <c r="AA5" i="1"/>
  <c r="AC5" i="1"/>
  <c r="AE5" i="1"/>
  <c r="AG5" i="1"/>
  <c r="AI5" i="1"/>
  <c r="V17" i="1"/>
  <c r="X17" i="1"/>
  <c r="Z17" i="1"/>
  <c r="W17" i="1"/>
  <c r="AA17" i="1"/>
  <c r="AC17" i="1"/>
  <c r="AE17" i="1"/>
  <c r="AG17" i="1"/>
  <c r="AI17" i="1"/>
  <c r="Y17" i="1"/>
  <c r="AB17" i="1"/>
  <c r="AD17" i="1"/>
  <c r="AF17" i="1"/>
  <c r="AH17" i="1"/>
  <c r="AJ17" i="1"/>
  <c r="V6" i="1"/>
  <c r="Z6" i="1"/>
  <c r="AB6" i="1"/>
  <c r="AF6" i="1"/>
  <c r="AJ6" i="1"/>
  <c r="W6" i="1"/>
  <c r="Y6" i="1"/>
  <c r="AA6" i="1"/>
  <c r="AC6" i="1"/>
  <c r="AE6" i="1"/>
  <c r="AG6" i="1"/>
  <c r="AI6" i="1"/>
  <c r="X6" i="1"/>
  <c r="AD6" i="1"/>
  <c r="AH6" i="1"/>
  <c r="W15" i="1"/>
  <c r="Y15" i="1"/>
  <c r="AA15" i="1"/>
  <c r="AC15" i="1"/>
  <c r="AE15" i="1"/>
  <c r="AG15" i="1"/>
  <c r="AI15" i="1"/>
  <c r="V15" i="1"/>
  <c r="X15" i="1"/>
  <c r="Z15" i="1"/>
  <c r="AB15" i="1"/>
  <c r="AD15" i="1"/>
  <c r="AF15" i="1"/>
  <c r="AH15" i="1"/>
  <c r="AJ15" i="1"/>
  <c r="W8" i="1"/>
  <c r="Y8" i="1"/>
  <c r="AA8" i="1"/>
  <c r="AC8" i="1"/>
  <c r="AE8" i="1"/>
  <c r="AG8" i="1"/>
  <c r="AI8" i="1"/>
  <c r="V8" i="1"/>
  <c r="X8" i="1"/>
  <c r="Z8" i="1"/>
  <c r="AB8" i="1"/>
  <c r="AD8" i="1"/>
  <c r="AF8" i="1"/>
  <c r="AH8" i="1"/>
  <c r="AJ8" i="1"/>
  <c r="W14" i="1"/>
  <c r="Y14" i="1"/>
  <c r="AA14" i="1"/>
  <c r="AC14" i="1"/>
  <c r="AE14" i="1"/>
  <c r="AG14" i="1"/>
  <c r="AI14" i="1"/>
  <c r="V14" i="1"/>
  <c r="Z14" i="1"/>
  <c r="AD14" i="1"/>
  <c r="AH14" i="1"/>
  <c r="X14" i="1"/>
  <c r="AB14" i="1"/>
  <c r="AF14" i="1"/>
  <c r="AJ14" i="1"/>
  <c r="V10" i="1"/>
  <c r="X10" i="1"/>
  <c r="Z10" i="1"/>
  <c r="AB10" i="1"/>
  <c r="AD10" i="1"/>
  <c r="AF10" i="1"/>
  <c r="AH10" i="1"/>
  <c r="AJ10" i="1"/>
  <c r="W10" i="1"/>
  <c r="Y10" i="1"/>
  <c r="AA10" i="1"/>
  <c r="AC10" i="1"/>
  <c r="AE10" i="1"/>
  <c r="AG10" i="1"/>
  <c r="AI10" i="1"/>
  <c r="V12" i="1"/>
  <c r="X12" i="1"/>
  <c r="Z12" i="1"/>
  <c r="AB12" i="1"/>
  <c r="AD12" i="1"/>
  <c r="AF12" i="1"/>
  <c r="AH12" i="1"/>
  <c r="AJ12" i="1"/>
  <c r="W12" i="1"/>
  <c r="Y12" i="1"/>
  <c r="AA12" i="1"/>
  <c r="AC12" i="1"/>
  <c r="AE12" i="1"/>
  <c r="AG12" i="1"/>
  <c r="AI12" i="1"/>
  <c r="AI7" i="1"/>
  <c r="AF7" i="1"/>
  <c r="AD7" i="1"/>
  <c r="AB7" i="1"/>
  <c r="Z7" i="1"/>
  <c r="X7" i="1"/>
  <c r="AG7" i="1"/>
  <c r="AE7" i="1"/>
  <c r="AC7" i="1"/>
  <c r="AA7" i="1"/>
  <c r="Y7" i="1"/>
  <c r="W7" i="1"/>
  <c r="AJ7" i="1"/>
  <c r="AH7" i="1"/>
  <c r="BE26" i="3"/>
  <c r="BE24" i="3"/>
  <c r="BE34" i="3"/>
  <c r="BE33" i="3"/>
  <c r="BE44" i="3"/>
  <c r="BE42" i="3"/>
  <c r="BE40" i="3"/>
  <c r="BE36" i="3"/>
  <c r="BE35" i="3"/>
  <c r="BE28" i="3"/>
  <c r="BE39" i="3"/>
  <c r="BE37" i="3"/>
  <c r="BE30" i="3"/>
  <c r="BE32" i="3"/>
  <c r="BE41" i="3"/>
  <c r="BE38" i="3"/>
  <c r="BE25" i="3"/>
  <c r="BE27" i="3"/>
  <c r="BE43" i="3"/>
  <c r="BE9" i="3"/>
  <c r="BE18" i="3"/>
  <c r="BE14" i="3"/>
  <c r="BE23" i="3"/>
  <c r="BE11" i="3"/>
  <c r="BE10" i="3"/>
  <c r="BE8" i="3"/>
  <c r="BE16" i="3"/>
  <c r="BE20" i="3"/>
  <c r="BE17" i="3"/>
  <c r="BE19" i="3"/>
  <c r="BE15" i="3"/>
  <c r="BE13" i="3"/>
  <c r="BE21" i="3"/>
  <c r="BE22" i="3"/>
  <c r="BE9" i="2"/>
  <c r="BE23" i="2"/>
  <c r="BE22" i="2"/>
  <c r="BE19" i="2"/>
  <c r="BE11" i="2"/>
  <c r="BE8" i="2"/>
  <c r="BE20" i="2"/>
  <c r="BE14" i="2"/>
  <c r="BE21" i="2"/>
  <c r="BE13" i="2"/>
  <c r="BE12" i="2"/>
  <c r="BE16" i="2"/>
  <c r="BE24" i="2"/>
  <c r="BE17" i="2"/>
  <c r="BE15" i="2"/>
  <c r="BE18" i="2"/>
  <c r="BN121" i="7"/>
  <c r="CC121" i="7" s="1"/>
  <c r="CD121" i="7" s="1"/>
  <c r="BN122" i="7"/>
  <c r="CC122" i="7" s="1"/>
  <c r="CD122" i="7" s="1"/>
  <c r="BN123" i="7"/>
  <c r="CC123" i="7" s="1"/>
  <c r="CD123" i="7" s="1"/>
  <c r="BN119" i="7"/>
  <c r="CC119" i="7" s="1"/>
  <c r="CD119" i="7" s="1"/>
  <c r="BN114" i="7"/>
  <c r="CC114" i="7" s="1"/>
  <c r="CD114" i="7" s="1"/>
  <c r="BN118" i="7"/>
  <c r="CC118" i="7" s="1"/>
  <c r="CD118" i="7" s="1"/>
  <c r="BN120" i="7"/>
  <c r="BN117" i="7"/>
  <c r="CC117" i="7" s="1"/>
  <c r="CD117" i="7" s="1"/>
  <c r="BN116" i="7"/>
  <c r="CC116" i="7" s="1"/>
  <c r="CD116" i="7" s="1"/>
  <c r="BN115" i="7"/>
  <c r="CC115" i="7" s="1"/>
  <c r="CD115" i="7" s="1"/>
  <c r="BN44" i="3"/>
  <c r="CC44" i="3" s="1"/>
  <c r="CD44" i="3" s="1"/>
  <c r="BN16" i="2"/>
  <c r="CC16" i="2" s="1"/>
  <c r="CD16" i="2" s="1"/>
  <c r="BN6" i="1"/>
  <c r="CC6" i="1" s="1"/>
  <c r="CD6" i="1" s="1"/>
  <c r="BN19" i="2"/>
  <c r="CC19" i="2" s="1"/>
  <c r="CD19" i="2" s="1"/>
  <c r="BN12" i="2"/>
  <c r="CC12" i="2" s="1"/>
  <c r="CD12" i="2" s="1"/>
  <c r="BN22" i="2"/>
  <c r="CC22" i="2" s="1"/>
  <c r="CD22" i="2" s="1"/>
  <c r="BN61" i="7"/>
  <c r="CC61" i="7" s="1"/>
  <c r="CD61" i="7" s="1"/>
  <c r="BN71" i="7"/>
  <c r="CC71" i="7" s="1"/>
  <c r="CD71" i="7" s="1"/>
  <c r="BN14" i="2"/>
  <c r="CC14" i="2" s="1"/>
  <c r="CD14" i="2" s="1"/>
  <c r="BN15" i="2"/>
  <c r="CC15" i="2" s="1"/>
  <c r="CD15" i="2" s="1"/>
  <c r="BN8" i="2"/>
  <c r="CC8" i="2" s="1"/>
  <c r="CD8" i="2" s="1"/>
  <c r="BN5" i="2"/>
  <c r="CC5" i="2" s="1"/>
  <c r="CD5" i="2" s="1"/>
  <c r="BN17" i="1"/>
  <c r="CC17" i="1" s="1"/>
  <c r="CD17" i="1" s="1"/>
  <c r="BN36" i="3"/>
  <c r="CC36" i="3" s="1"/>
  <c r="CD36" i="3" s="1"/>
  <c r="BN30" i="3"/>
  <c r="CC30" i="3" s="1"/>
  <c r="CD30" i="3" s="1"/>
  <c r="BN6" i="3"/>
  <c r="CC6" i="3" s="1"/>
  <c r="CD6" i="3" s="1"/>
  <c r="BN5" i="3"/>
  <c r="CC5" i="3" s="1"/>
  <c r="CD5" i="3" s="1"/>
  <c r="BN25" i="3"/>
  <c r="CC25" i="3" s="1"/>
  <c r="CD25" i="3" s="1"/>
  <c r="BN39" i="3"/>
  <c r="CC39" i="3" s="1"/>
  <c r="CD39" i="3" s="1"/>
  <c r="BN37" i="3"/>
  <c r="CC37" i="3" s="1"/>
  <c r="CD37" i="3" s="1"/>
  <c r="BN18" i="2"/>
  <c r="CC18" i="2" s="1"/>
  <c r="CD18" i="2" s="1"/>
  <c r="BN17" i="2"/>
  <c r="CC17" i="2" s="1"/>
  <c r="CD17" i="2" s="1"/>
  <c r="BN7" i="2"/>
  <c r="CC7" i="2" s="1"/>
  <c r="BN70" i="7"/>
  <c r="CC70" i="7" s="1"/>
  <c r="CD70" i="7" s="1"/>
  <c r="BN69" i="7"/>
  <c r="CC69" i="7" s="1"/>
  <c r="CD69" i="7" s="1"/>
  <c r="BN5" i="7"/>
  <c r="CC5" i="7" s="1"/>
  <c r="CD5" i="7" s="1"/>
  <c r="BN99" i="7"/>
  <c r="CC99" i="7" s="1"/>
  <c r="CD99" i="7" s="1"/>
  <c r="BN40" i="7"/>
  <c r="CC40" i="7" s="1"/>
  <c r="CD40" i="7" s="1"/>
  <c r="BN76" i="7"/>
  <c r="CC76" i="7" s="1"/>
  <c r="CD76" i="7" s="1"/>
  <c r="BN22" i="7"/>
  <c r="CC22" i="7" s="1"/>
  <c r="CD22" i="7" s="1"/>
  <c r="BN74" i="7"/>
  <c r="CC74" i="7" s="1"/>
  <c r="CD74" i="7" s="1"/>
  <c r="BN31" i="3"/>
  <c r="CC31" i="3" s="1"/>
  <c r="CD31" i="3" s="1"/>
  <c r="BN26" i="3"/>
  <c r="CC26" i="3" s="1"/>
  <c r="CD26" i="3" s="1"/>
  <c r="BN38" i="3"/>
  <c r="CC38" i="3" s="1"/>
  <c r="CD38" i="3" s="1"/>
  <c r="BN27" i="3"/>
  <c r="CC27" i="3" s="1"/>
  <c r="CD27" i="3" s="1"/>
  <c r="BE7" i="3"/>
  <c r="BN24" i="2"/>
  <c r="CC24" i="2" s="1"/>
  <c r="CD24" i="2" s="1"/>
  <c r="BN20" i="2"/>
  <c r="CC20" i="2" s="1"/>
  <c r="BN12" i="1"/>
  <c r="CC12" i="1" s="1"/>
  <c r="CD12" i="1" s="1"/>
  <c r="BN18" i="1"/>
  <c r="CC18" i="1" s="1"/>
  <c r="CD18" i="1" s="1"/>
  <c r="BN13" i="1"/>
  <c r="CC13" i="1" s="1"/>
  <c r="CD13" i="1" s="1"/>
  <c r="BN14" i="1"/>
  <c r="CC14" i="1" s="1"/>
  <c r="CD14" i="1" s="1"/>
  <c r="BN19" i="1"/>
  <c r="CC19" i="1" s="1"/>
  <c r="CD19" i="1" s="1"/>
  <c r="BN5" i="1"/>
  <c r="CC5" i="1" s="1"/>
  <c r="CD5" i="1" s="1"/>
  <c r="BN111" i="7"/>
  <c r="CC111" i="7" s="1"/>
  <c r="CD111" i="7" s="1"/>
  <c r="BN44" i="7"/>
  <c r="CC44" i="7" s="1"/>
  <c r="CD44" i="7" s="1"/>
  <c r="BN46" i="7"/>
  <c r="CC46" i="7" s="1"/>
  <c r="CD46" i="7" s="1"/>
  <c r="BN20" i="7"/>
  <c r="CC20" i="7" s="1"/>
  <c r="CD20" i="7" s="1"/>
  <c r="BN63" i="7"/>
  <c r="CC63" i="7" s="1"/>
  <c r="CD63" i="7" s="1"/>
  <c r="BN37" i="7"/>
  <c r="CC37" i="7" s="1"/>
  <c r="CD37" i="7" s="1"/>
  <c r="BN43" i="7"/>
  <c r="CC43" i="7" s="1"/>
  <c r="CD43" i="7" s="1"/>
  <c r="BN35" i="7"/>
  <c r="CC35" i="7" s="1"/>
  <c r="CD35" i="7" s="1"/>
  <c r="BN106" i="7"/>
  <c r="CC106" i="7" s="1"/>
  <c r="CD106" i="7" s="1"/>
  <c r="BN39" i="7"/>
  <c r="CC39" i="7" s="1"/>
  <c r="CD39" i="7" s="1"/>
  <c r="BN107" i="7"/>
  <c r="CC107" i="7" s="1"/>
  <c r="CD107" i="7" s="1"/>
  <c r="BN86" i="7"/>
  <c r="CC86" i="7" s="1"/>
  <c r="CD86" i="7" s="1"/>
  <c r="BN73" i="7"/>
  <c r="CC73" i="7" s="1"/>
  <c r="CD73" i="7" s="1"/>
  <c r="BN27" i="7"/>
  <c r="CC27" i="7" s="1"/>
  <c r="CD27" i="7" s="1"/>
  <c r="BN41" i="7"/>
  <c r="CC41" i="7" s="1"/>
  <c r="CD41" i="7" s="1"/>
  <c r="BN49" i="7"/>
  <c r="CC49" i="7" s="1"/>
  <c r="CD49" i="7" s="1"/>
  <c r="BN7" i="7"/>
  <c r="CC7" i="7" s="1"/>
  <c r="CD7" i="7" s="1"/>
  <c r="BN51" i="7"/>
  <c r="CC51" i="7" s="1"/>
  <c r="CD51" i="7" s="1"/>
  <c r="BN23" i="7"/>
  <c r="CC23" i="7" s="1"/>
  <c r="CD23" i="7" s="1"/>
  <c r="BN50" i="7"/>
  <c r="CC50" i="7" s="1"/>
  <c r="CD50" i="7" s="1"/>
  <c r="BN28" i="7"/>
  <c r="CC28" i="7" s="1"/>
  <c r="CD28" i="7" s="1"/>
  <c r="BN48" i="7"/>
  <c r="CC48" i="7" s="1"/>
  <c r="CD48" i="7" s="1"/>
  <c r="BN25" i="7"/>
  <c r="CC25" i="7" s="1"/>
  <c r="CD25" i="7" s="1"/>
  <c r="BN38" i="7"/>
  <c r="CC38" i="7" s="1"/>
  <c r="CD38" i="7" s="1"/>
  <c r="BN36" i="7"/>
  <c r="CC36" i="7" s="1"/>
  <c r="CD36" i="7" s="1"/>
  <c r="BN19" i="7"/>
  <c r="CC19" i="7" s="1"/>
  <c r="CD19" i="7" s="1"/>
  <c r="BN13" i="7"/>
  <c r="CC13" i="7" s="1"/>
  <c r="CD13" i="7" s="1"/>
  <c r="BN15" i="7"/>
  <c r="CC15" i="7" s="1"/>
  <c r="CD15" i="7" s="1"/>
  <c r="BN34" i="7"/>
  <c r="CC34" i="7" s="1"/>
  <c r="CD34" i="7" s="1"/>
  <c r="BN88" i="7"/>
  <c r="CC88" i="7" s="1"/>
  <c r="CD88" i="7" s="1"/>
  <c r="BN87" i="7"/>
  <c r="CC87" i="7" s="1"/>
  <c r="CD87" i="7" s="1"/>
  <c r="BN26" i="7"/>
  <c r="CC26" i="7" s="1"/>
  <c r="CD26" i="7" s="1"/>
  <c r="BN72" i="7"/>
  <c r="CC72" i="7" s="1"/>
  <c r="CD72" i="7" s="1"/>
  <c r="BN67" i="7"/>
  <c r="CC67" i="7" s="1"/>
  <c r="CD67" i="7" s="1"/>
  <c r="BN66" i="7"/>
  <c r="CC66" i="7" s="1"/>
  <c r="CD66" i="7" s="1"/>
  <c r="BN64" i="7"/>
  <c r="CC64" i="7" s="1"/>
  <c r="CD64" i="7" s="1"/>
  <c r="BN59" i="7"/>
  <c r="CC59" i="7" s="1"/>
  <c r="CD59" i="7" s="1"/>
  <c r="BN55" i="7"/>
  <c r="CC55" i="7" s="1"/>
  <c r="CD55" i="7" s="1"/>
  <c r="BN54" i="7"/>
  <c r="CC54" i="7" s="1"/>
  <c r="CD54" i="7" s="1"/>
  <c r="BN52" i="7"/>
  <c r="CC52" i="7" s="1"/>
  <c r="CD52" i="7" s="1"/>
  <c r="BN42" i="7"/>
  <c r="CC42" i="7" s="1"/>
  <c r="CD42" i="7" s="1"/>
  <c r="BN29" i="7"/>
  <c r="CC29" i="7" s="1"/>
  <c r="CD29" i="7" s="1"/>
  <c r="BN24" i="7"/>
  <c r="CC24" i="7" s="1"/>
  <c r="CD24" i="7" s="1"/>
  <c r="BN21" i="7"/>
  <c r="CC21" i="7" s="1"/>
  <c r="CD21" i="7" s="1"/>
  <c r="BN33" i="7"/>
  <c r="CC33" i="7" s="1"/>
  <c r="CD33" i="7" s="1"/>
  <c r="BN31" i="7"/>
  <c r="CC31" i="7" s="1"/>
  <c r="BN112" i="7"/>
  <c r="CC112" i="7" s="1"/>
  <c r="CD112" i="7" s="1"/>
  <c r="BN17" i="7"/>
  <c r="CC17" i="7" s="1"/>
  <c r="CD17" i="7" s="1"/>
  <c r="BN8" i="7"/>
  <c r="CC8" i="7" s="1"/>
  <c r="CD8" i="7" s="1"/>
  <c r="BN97" i="7"/>
  <c r="CC97" i="7" s="1"/>
  <c r="CD97" i="7" s="1"/>
  <c r="BN95" i="7"/>
  <c r="CC95" i="7" s="1"/>
  <c r="CD95" i="7" s="1"/>
  <c r="BN92" i="7"/>
  <c r="CC92" i="7" s="1"/>
  <c r="CD92" i="7" s="1"/>
  <c r="BN68" i="7"/>
  <c r="CC68" i="7" s="1"/>
  <c r="CD68" i="7" s="1"/>
  <c r="BN93" i="7"/>
  <c r="CC93" i="7" s="1"/>
  <c r="CD93" i="7" s="1"/>
  <c r="BN75" i="7"/>
  <c r="CC75" i="7" s="1"/>
  <c r="CD75" i="7" s="1"/>
  <c r="BN45" i="7"/>
  <c r="CC45" i="7" s="1"/>
  <c r="CD45" i="7" s="1"/>
  <c r="BN56" i="7"/>
  <c r="CC56" i="7" s="1"/>
  <c r="CD56" i="7" s="1"/>
  <c r="BN78" i="7"/>
  <c r="CC78" i="7" s="1"/>
  <c r="CD78" i="7" s="1"/>
  <c r="BN77" i="7"/>
  <c r="CC77" i="7" s="1"/>
  <c r="CD77" i="7" s="1"/>
  <c r="BN81" i="7"/>
  <c r="CC81" i="7" s="1"/>
  <c r="CD81" i="7" s="1"/>
  <c r="BN65" i="7"/>
  <c r="CC65" i="7" s="1"/>
  <c r="CD65" i="7" s="1"/>
  <c r="BN53" i="7"/>
  <c r="CC53" i="7" s="1"/>
  <c r="CD53" i="7" s="1"/>
  <c r="BN62" i="7"/>
  <c r="CC62" i="7" s="1"/>
  <c r="CD62" i="7" s="1"/>
  <c r="BN60" i="7"/>
  <c r="CC60" i="7" s="1"/>
  <c r="CD60" i="7" s="1"/>
  <c r="BN57" i="7"/>
  <c r="CC57" i="7" s="1"/>
  <c r="CD57" i="7" s="1"/>
  <c r="BN47" i="7"/>
  <c r="CC47" i="7" s="1"/>
  <c r="CD47" i="7" s="1"/>
  <c r="BN30" i="7"/>
  <c r="CC30" i="7" s="1"/>
  <c r="BN16" i="7"/>
  <c r="CC16" i="7" s="1"/>
  <c r="BN100" i="7"/>
  <c r="CC100" i="7" s="1"/>
  <c r="BN9" i="7"/>
  <c r="CC9" i="7" s="1"/>
  <c r="CD9" i="7" s="1"/>
  <c r="BN18" i="3"/>
  <c r="CC18" i="3" s="1"/>
  <c r="CD18" i="3" s="1"/>
  <c r="BN21" i="3"/>
  <c r="CC21" i="3" s="1"/>
  <c r="CD21" i="3" s="1"/>
  <c r="BN28" i="3"/>
  <c r="CC28" i="3" s="1"/>
  <c r="CD28" i="3" s="1"/>
  <c r="BN14" i="3"/>
  <c r="CC14" i="3" s="1"/>
  <c r="CD14" i="3" s="1"/>
  <c r="BE46" i="3"/>
  <c r="BE47" i="3"/>
  <c r="BN12" i="3"/>
  <c r="CC12" i="3" s="1"/>
  <c r="CD12" i="3" s="1"/>
  <c r="BN19" i="3"/>
  <c r="CC19" i="3" s="1"/>
  <c r="CD19" i="3" s="1"/>
  <c r="BN35" i="3"/>
  <c r="CC35" i="3" s="1"/>
  <c r="CD35" i="3" s="1"/>
  <c r="BN47" i="3"/>
  <c r="CC47" i="3" s="1"/>
  <c r="CD47" i="3" s="1"/>
  <c r="BN43" i="3"/>
  <c r="CC43" i="3" s="1"/>
  <c r="CD43" i="3" s="1"/>
  <c r="BN46" i="3"/>
  <c r="CC46" i="3" s="1"/>
  <c r="CD46" i="3" s="1"/>
  <c r="BN33" i="3"/>
  <c r="CC33" i="3" s="1"/>
  <c r="CD33" i="3" s="1"/>
  <c r="BN41" i="3"/>
  <c r="CC41" i="3" s="1"/>
  <c r="CD41" i="3" s="1"/>
  <c r="BN29" i="3"/>
  <c r="CC29" i="3" s="1"/>
  <c r="CD29" i="3" s="1"/>
  <c r="BN24" i="3"/>
  <c r="CC24" i="3" s="1"/>
  <c r="CD24" i="3" s="1"/>
  <c r="BN9" i="3"/>
  <c r="CC9" i="3" s="1"/>
  <c r="CD9" i="3" s="1"/>
  <c r="BN11" i="3"/>
  <c r="CC11" i="3" s="1"/>
  <c r="CD11" i="3" s="1"/>
  <c r="BN7" i="3"/>
  <c r="CC7" i="3" s="1"/>
  <c r="CD7" i="3" s="1"/>
  <c r="BN22" i="3"/>
  <c r="CC22" i="3" s="1"/>
  <c r="CD22" i="3" s="1"/>
  <c r="BN16" i="3"/>
  <c r="CC16" i="3" s="1"/>
  <c r="CD16" i="3" s="1"/>
  <c r="BN10" i="3"/>
  <c r="CC10" i="3" s="1"/>
  <c r="CD10" i="3" s="1"/>
  <c r="BN15" i="3"/>
  <c r="CC15" i="3" s="1"/>
  <c r="CD15" i="3" s="1"/>
  <c r="BE31" i="3"/>
  <c r="BN11" i="2"/>
  <c r="CC11" i="2" s="1"/>
  <c r="CD11" i="2" s="1"/>
  <c r="BN10" i="2"/>
  <c r="CC10" i="2" s="1"/>
  <c r="CD10" i="2" s="1"/>
  <c r="BN23" i="2"/>
  <c r="CC23" i="2" s="1"/>
  <c r="CD23" i="2" s="1"/>
  <c r="BN21" i="2"/>
  <c r="CC21" i="2" s="1"/>
  <c r="CD21" i="2" s="1"/>
  <c r="BN8" i="1"/>
  <c r="CC8" i="1" s="1"/>
  <c r="CD8" i="1" s="1"/>
  <c r="BN11" i="1"/>
  <c r="CC11" i="1" s="1"/>
  <c r="CD11" i="1" s="1"/>
  <c r="BN7" i="1"/>
  <c r="CC7" i="1" s="1"/>
  <c r="CD7" i="1" s="1"/>
  <c r="BN9" i="1"/>
  <c r="CC9" i="1" s="1"/>
  <c r="CD9" i="1" s="1"/>
  <c r="BN16" i="1"/>
  <c r="CC16" i="1" s="1"/>
  <c r="CD16" i="1" s="1"/>
  <c r="BN40" i="3"/>
  <c r="CC40" i="3" s="1"/>
  <c r="CD40" i="3" s="1"/>
  <c r="BN45" i="3"/>
  <c r="CC45" i="3" s="1"/>
  <c r="CD45" i="3" s="1"/>
  <c r="BN42" i="3"/>
  <c r="CC42" i="3" s="1"/>
  <c r="CD42" i="3" s="1"/>
  <c r="BN20" i="3"/>
  <c r="CC20" i="3" s="1"/>
  <c r="CD20" i="3" s="1"/>
  <c r="BN13" i="3"/>
  <c r="CC13" i="3" s="1"/>
  <c r="CD13" i="3" s="1"/>
  <c r="BN17" i="3"/>
  <c r="CC17" i="3" s="1"/>
  <c r="CD17" i="3" s="1"/>
  <c r="BN32" i="3"/>
  <c r="CC32" i="3" s="1"/>
  <c r="CD32" i="3" s="1"/>
  <c r="BN23" i="3"/>
  <c r="CC23" i="3" s="1"/>
  <c r="CD23" i="3" s="1"/>
  <c r="BN8" i="3"/>
  <c r="CC8" i="3" s="1"/>
  <c r="CD8" i="3" s="1"/>
  <c r="BN34" i="3"/>
  <c r="CC34" i="3" s="1"/>
  <c r="CD34" i="3" s="1"/>
  <c r="BN13" i="2"/>
  <c r="CC13" i="2" s="1"/>
  <c r="CD13" i="2" s="1"/>
  <c r="BN9" i="2"/>
  <c r="CC9" i="2" s="1"/>
  <c r="CD9" i="2" s="1"/>
  <c r="BN6" i="2"/>
  <c r="CC6" i="2" s="1"/>
  <c r="CD6" i="2" s="1"/>
  <c r="BE6" i="3"/>
  <c r="BN15" i="1"/>
  <c r="CC15" i="1" s="1"/>
  <c r="CD15" i="1" s="1"/>
  <c r="BN10" i="1"/>
  <c r="CC10" i="1" s="1"/>
  <c r="CD10" i="1" s="1"/>
  <c r="BE10" i="2"/>
  <c r="BN108" i="7"/>
  <c r="CC108" i="7" s="1"/>
  <c r="CD108" i="7" s="1"/>
  <c r="BN104" i="7"/>
  <c r="CC104" i="7" s="1"/>
  <c r="BN105" i="7"/>
  <c r="CC105" i="7" s="1"/>
  <c r="CD105" i="7" s="1"/>
  <c r="BN89" i="7"/>
  <c r="CC89" i="7" s="1"/>
  <c r="CD89" i="7" s="1"/>
  <c r="BN91" i="7"/>
  <c r="CC91" i="7" s="1"/>
  <c r="CD91" i="7" s="1"/>
  <c r="BN90" i="7"/>
  <c r="CC90" i="7" s="1"/>
  <c r="CD90" i="7" s="1"/>
  <c r="BN83" i="7"/>
  <c r="CC83" i="7" s="1"/>
  <c r="CD83" i="7" s="1"/>
  <c r="BN84" i="7"/>
  <c r="CC84" i="7" s="1"/>
  <c r="CD84" i="7" s="1"/>
  <c r="BN58" i="7"/>
  <c r="CC58" i="7" s="1"/>
  <c r="CD58" i="7" s="1"/>
  <c r="BN18" i="7"/>
  <c r="CC18" i="7" s="1"/>
  <c r="CD18" i="7" s="1"/>
  <c r="BN32" i="7"/>
  <c r="CC32" i="7" s="1"/>
  <c r="BN113" i="7"/>
  <c r="CC113" i="7" s="1"/>
  <c r="CD113" i="7" s="1"/>
  <c r="BN14" i="7"/>
  <c r="CC14" i="7" s="1"/>
  <c r="BN10" i="7"/>
  <c r="CC10" i="7" s="1"/>
  <c r="CD10" i="7" s="1"/>
  <c r="BN98" i="7"/>
  <c r="CC98" i="7" s="1"/>
  <c r="BN94" i="7"/>
  <c r="CC94" i="7" s="1"/>
  <c r="CD94" i="7" s="1"/>
  <c r="BN96" i="7"/>
  <c r="CC96" i="7" s="1"/>
  <c r="CD96" i="7" s="1"/>
  <c r="BN82" i="7"/>
  <c r="CC82" i="7" s="1"/>
  <c r="CD82" i="7" s="1"/>
  <c r="BN85" i="7"/>
  <c r="CC85" i="7" s="1"/>
  <c r="CD85" i="7" s="1"/>
  <c r="BN79" i="7"/>
  <c r="CC79" i="7" s="1"/>
  <c r="CD79" i="7" s="1"/>
  <c r="BE12" i="3"/>
  <c r="BE45" i="3"/>
  <c r="BE100" i="7"/>
  <c r="BE98" i="7"/>
  <c r="BE96" i="7"/>
  <c r="BE93" i="7"/>
  <c r="BE90" i="7"/>
  <c r="BE95" i="7"/>
  <c r="BE88" i="7"/>
  <c r="BE86" i="7"/>
  <c r="BE84" i="7"/>
  <c r="BE27" i="7"/>
  <c r="BE81" i="7"/>
  <c r="BE79" i="7"/>
  <c r="BE77" i="7"/>
  <c r="BE75" i="7"/>
  <c r="BE26" i="7"/>
  <c r="BE24" i="7"/>
  <c r="BE23" i="7"/>
  <c r="BE71" i="7"/>
  <c r="BE69" i="7"/>
  <c r="BE67" i="7"/>
  <c r="BE66" i="7"/>
  <c r="BE64" i="7"/>
  <c r="BE62" i="7"/>
  <c r="BE60" i="7"/>
  <c r="BE58" i="7"/>
  <c r="BE56" i="7"/>
  <c r="BE54" i="7"/>
  <c r="BE52" i="7"/>
  <c r="BE50" i="7"/>
  <c r="BE48" i="7"/>
  <c r="BE46" i="7"/>
  <c r="BE44" i="7"/>
  <c r="BE42" i="7"/>
  <c r="BE40" i="7"/>
  <c r="BE38" i="7"/>
  <c r="BE37" i="7"/>
  <c r="BE35" i="7"/>
  <c r="BE20" i="7"/>
  <c r="BE32" i="7"/>
  <c r="BE30" i="7"/>
  <c r="BE113" i="7"/>
  <c r="BE19" i="7"/>
  <c r="BE17" i="7"/>
  <c r="BE15" i="7"/>
  <c r="BE13" i="7"/>
  <c r="BE11" i="7"/>
  <c r="BE28" i="7"/>
  <c r="BE110" i="7"/>
  <c r="BE109" i="7"/>
  <c r="BE108" i="7"/>
  <c r="BE107" i="7"/>
  <c r="BE106" i="7"/>
  <c r="BE105" i="7"/>
  <c r="BE104" i="7"/>
  <c r="BE103" i="7"/>
  <c r="BE102" i="7"/>
  <c r="BE101" i="7"/>
  <c r="BE111" i="7"/>
  <c r="BE99" i="7"/>
  <c r="BE97" i="7"/>
  <c r="BE94" i="7"/>
  <c r="BE92" i="7"/>
  <c r="BE91" i="7"/>
  <c r="BE89" i="7"/>
  <c r="BE87" i="7"/>
  <c r="BE85" i="7"/>
  <c r="BE83" i="7"/>
  <c r="BE82" i="7"/>
  <c r="BE80" i="7"/>
  <c r="BE78" i="7"/>
  <c r="BE76" i="7"/>
  <c r="BE74" i="7"/>
  <c r="BE25" i="7"/>
  <c r="BE73" i="7"/>
  <c r="BE72" i="7"/>
  <c r="BE70" i="7"/>
  <c r="BE68" i="7"/>
  <c r="BE22" i="7"/>
  <c r="BE65" i="7"/>
  <c r="BE63" i="7"/>
  <c r="BE61" i="7"/>
  <c r="BE59" i="7"/>
  <c r="BE57" i="7"/>
  <c r="BE55" i="7"/>
  <c r="BE53" i="7"/>
  <c r="BE51" i="7"/>
  <c r="BE49" i="7"/>
  <c r="BE47" i="7"/>
  <c r="BE45" i="7"/>
  <c r="BE43" i="7"/>
  <c r="BE41" i="7"/>
  <c r="BE39" i="7"/>
  <c r="BE21" i="7"/>
  <c r="BE36" i="7"/>
  <c r="BE34" i="7"/>
  <c r="BE33" i="7"/>
  <c r="BE31" i="7"/>
  <c r="BE29" i="7"/>
  <c r="BE112" i="7"/>
  <c r="BE18" i="7"/>
  <c r="BE16" i="7"/>
  <c r="BE14" i="7"/>
  <c r="BE12" i="7"/>
  <c r="BE10" i="7"/>
  <c r="BE8" i="7"/>
  <c r="BE6" i="7"/>
  <c r="BE9" i="7"/>
  <c r="BE7" i="7"/>
  <c r="BN109" i="7"/>
  <c r="BN110" i="7"/>
  <c r="BN102" i="7"/>
  <c r="BN103" i="7"/>
  <c r="BN11" i="7"/>
  <c r="BN12" i="7"/>
  <c r="BN6" i="7"/>
  <c r="BN101" i="7"/>
  <c r="BN80" i="7"/>
  <c r="A45" i="3" l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CC120" i="7"/>
  <c r="CD120" i="7" s="1"/>
  <c r="CD7" i="2"/>
  <c r="CD16" i="7"/>
  <c r="CD14" i="7"/>
  <c r="CD30" i="7"/>
  <c r="CD31" i="7"/>
  <c r="CD20" i="2"/>
  <c r="CD98" i="7"/>
  <c r="CD104" i="7"/>
  <c r="CD32" i="7"/>
  <c r="CD100" i="7"/>
  <c r="CC6" i="7"/>
  <c r="CD6" i="7" s="1"/>
  <c r="CC102" i="7"/>
  <c r="CD102" i="7" s="1"/>
  <c r="CC80" i="7"/>
  <c r="CD80" i="7" s="1"/>
  <c r="CC12" i="7"/>
  <c r="CD12" i="7" s="1"/>
  <c r="CC109" i="7"/>
  <c r="CD109" i="7" s="1"/>
  <c r="CC101" i="7"/>
  <c r="CD101" i="7" s="1"/>
  <c r="CC11" i="7"/>
  <c r="CD11" i="7" s="1"/>
  <c r="CC103" i="7"/>
  <c r="CD103" i="7" s="1"/>
  <c r="CC110" i="7"/>
  <c r="CD110" i="7" s="1"/>
</calcChain>
</file>

<file path=xl/sharedStrings.xml><?xml version="1.0" encoding="utf-8"?>
<sst xmlns="http://schemas.openxmlformats.org/spreadsheetml/2006/main" count="3577" uniqueCount="276">
  <si>
    <t>Plac</t>
  </si>
  <si>
    <t xml:space="preserve">Kastare </t>
  </si>
  <si>
    <t>Klubb</t>
  </si>
  <si>
    <t>Växjö HSK</t>
  </si>
  <si>
    <t>Gert Karlsson</t>
  </si>
  <si>
    <t>Korpen Åseda</t>
  </si>
  <si>
    <t>Leo Andersson</t>
  </si>
  <si>
    <t>Olle Ottosson</t>
  </si>
  <si>
    <t>Mattias Gneupel</t>
  </si>
  <si>
    <t>Bela Bodi</t>
  </si>
  <si>
    <t>Sandor Bodi</t>
  </si>
  <si>
    <t>Carina Gneupel</t>
  </si>
  <si>
    <t>Christer Blomgren</t>
  </si>
  <si>
    <t>Kent Sundahl</t>
  </si>
  <si>
    <t>Carlskrona HSC</t>
  </si>
  <si>
    <t>Leif Sundahl</t>
  </si>
  <si>
    <t>Ingvar Eriksson</t>
  </si>
  <si>
    <t>Jan Pettersson</t>
  </si>
  <si>
    <t>Tingsryd Hsc</t>
  </si>
  <si>
    <t>Peter Olsson</t>
  </si>
  <si>
    <t>Klass 1</t>
  </si>
  <si>
    <t>Klass 2</t>
  </si>
  <si>
    <t>Klass 3</t>
  </si>
  <si>
    <t>Regler i Klassindelningssystemet (Sweden Grand Prix)</t>
  </si>
  <si>
    <t>När säsongen är slut sker ner- och uppflyttning enligt nedan.</t>
  </si>
  <si>
    <t>Klass 1:</t>
  </si>
  <si>
    <t xml:space="preserve">Klass 2: </t>
  </si>
  <si>
    <t>Klass 3:</t>
  </si>
  <si>
    <t xml:space="preserve">Klass 1 : </t>
  </si>
  <si>
    <t>Klass 2 :</t>
  </si>
  <si>
    <t>Klass 3 :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</si>
  <si>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</si>
  <si>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</si>
  <si>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  </t>
  </si>
  <si>
    <t>som inte har fått några poäng , flyttas det upp motsvarande antal kastare</t>
  </si>
  <si>
    <t>från den lägre klassen så att det blir rätt antal i klasserna.</t>
  </si>
  <si>
    <t xml:space="preserve">är de lika även där tittar man på det näst högsta osv. är det fortfarande lika kommer den först som </t>
  </si>
  <si>
    <t xml:space="preserve">hade högst poäng på senaste tävlingen, är det lika också där tittar man på den näst senaste osv… </t>
  </si>
  <si>
    <t xml:space="preserve">Att om några hamnar på samma poäng så kommer den med högst poäng i en tävling först av dessa, </t>
  </si>
  <si>
    <t>aktuella för ned eller uppflyttning gäller detta.</t>
  </si>
  <si>
    <t xml:space="preserve">Skulle det fortfarande inte gå att skilja kastare efter detta och de är </t>
  </si>
  <si>
    <t>Björkenäs Open</t>
  </si>
  <si>
    <t>Åseda Open</t>
  </si>
  <si>
    <t>Tingsryd Open</t>
  </si>
  <si>
    <t>Totalpoäng</t>
  </si>
  <si>
    <t>Thomas Dahl</t>
  </si>
  <si>
    <t>Stefan Tollstam</t>
  </si>
  <si>
    <t>Klass</t>
  </si>
  <si>
    <t>Kastare</t>
  </si>
  <si>
    <t>Korpen Nybro</t>
  </si>
  <si>
    <t>Mattias Olsson</t>
  </si>
  <si>
    <t>Tomas Lindahl</t>
  </si>
  <si>
    <t>x</t>
  </si>
  <si>
    <t>Sibbamåla</t>
  </si>
  <si>
    <t>Höstskon Nybro</t>
  </si>
  <si>
    <t>Johan Johansson</t>
  </si>
  <si>
    <t>Matz Karlsson</t>
  </si>
  <si>
    <t>Berndt Pettersson</t>
  </si>
  <si>
    <t>Lanternan</t>
  </si>
  <si>
    <t>Hans Johansson</t>
  </si>
  <si>
    <t>Dynapac Open</t>
  </si>
  <si>
    <t>Lasse Brincner</t>
  </si>
  <si>
    <t>Roy Dahlén</t>
  </si>
  <si>
    <t xml:space="preserve">Dynapac </t>
  </si>
  <si>
    <t>Värends Hsk</t>
  </si>
  <si>
    <t>Värends HSK</t>
  </si>
  <si>
    <t>Tingsryds HSC</t>
  </si>
  <si>
    <t>Lennart Karlsson</t>
  </si>
  <si>
    <t>Sibbamåla IF</t>
  </si>
  <si>
    <t>Dan Hallstan</t>
  </si>
  <si>
    <t>Lisbeth Nygaard-Karlsson</t>
  </si>
  <si>
    <t>Dynapac</t>
  </si>
  <si>
    <t>Ute-SM dag 1</t>
  </si>
  <si>
    <t>Ute-SM dag 2</t>
  </si>
  <si>
    <t>Solveig Axelsson</t>
  </si>
  <si>
    <t>Jämjö Hsk</t>
  </si>
  <si>
    <t>Ewa Malmqvist</t>
  </si>
  <si>
    <t>Bernt Olsson</t>
  </si>
  <si>
    <t>Maire Johansson</t>
  </si>
  <si>
    <t>Gilbert Pettersson</t>
  </si>
  <si>
    <t>Tobias Gneupel</t>
  </si>
  <si>
    <t>Peter Edlund</t>
  </si>
  <si>
    <t>Ingegerd Pettersson</t>
  </si>
  <si>
    <t>Alf Svensson</t>
  </si>
  <si>
    <t>Kerstin Svensson</t>
  </si>
  <si>
    <t>Växjö Hsk</t>
  </si>
  <si>
    <t>Ronny Lundberg</t>
  </si>
  <si>
    <t>Christer Brincner</t>
  </si>
  <si>
    <t>Bengt Fabbeke</t>
  </si>
  <si>
    <t>Lukas Bern</t>
  </si>
  <si>
    <t>Klass 4</t>
  </si>
  <si>
    <t>Antal kastare i klass 1 15st och i klass 2 20st, klass 3 40 st, övriga kastar i klass 4.</t>
  </si>
  <si>
    <t>Placering 1-3 flyttas upp till klass 1</t>
  </si>
  <si>
    <t>Placering 13-15 flyttas ner till klass 2</t>
  </si>
  <si>
    <t>Placering 16-20 flyttas ner till klass 3</t>
  </si>
  <si>
    <t>Placering 1-5 flyttas upp till klass 2</t>
  </si>
  <si>
    <t>Placering 36-40 flyttas ner till klass 4</t>
  </si>
  <si>
    <t>Klass 4:</t>
  </si>
  <si>
    <t>Placering 1-5 flyttas upp till klass 3</t>
  </si>
  <si>
    <t xml:space="preserve">0 poäng i Klass 1, 2 och 3 medför automatisk nerflyttning, skulle det hända att det är fler än 5 st </t>
  </si>
  <si>
    <t>om t.ex. 5:e och 6:e kastare är lika, flyttas bägge upp till Klass 2</t>
  </si>
  <si>
    <t>om t.ex. 12:e och 13:e kastare är lika flyttas bägge ner till klass 2</t>
  </si>
  <si>
    <t>om t.ex. 3:e och 4:e kastare är lika, flyttas bägge upp till Klass 1</t>
  </si>
  <si>
    <t>om t.ex 15:e och 16:e kastare är lika flyttas bägge ner till Klass 3</t>
  </si>
  <si>
    <t>om t.ex 35:e och 36:e kastare är lika flyttas bägge ner till Klass 4</t>
  </si>
  <si>
    <t>Klass 4 :</t>
  </si>
  <si>
    <t>om t.ex. 5:e och 6:e kastare är lika, flyttas bägge upp till Klass 3</t>
  </si>
  <si>
    <t xml:space="preserve">Lanternan </t>
  </si>
  <si>
    <t>Anita Fabbeke</t>
  </si>
  <si>
    <t>Elin Olsson</t>
  </si>
  <si>
    <t>Sune Olsson</t>
  </si>
  <si>
    <t>Göran Olofsson</t>
  </si>
  <si>
    <t>Gebriela Kostantinos</t>
  </si>
  <si>
    <t>Maria Andersson</t>
  </si>
  <si>
    <t>Jonas Klarström</t>
  </si>
  <si>
    <t>Ingegärd Holmqvist</t>
  </si>
  <si>
    <t>Sebastian Israelsson</t>
  </si>
  <si>
    <t>Joel Sundahl</t>
  </si>
  <si>
    <t>Magnus Israelsson</t>
  </si>
  <si>
    <t>Anders Karlsson</t>
  </si>
  <si>
    <t>Bengt Andersson</t>
  </si>
  <si>
    <t>Åke Bergqvist</t>
  </si>
  <si>
    <t>Bo Petersson</t>
  </si>
  <si>
    <t>Carlskrona Cup</t>
  </si>
  <si>
    <t>Alla klubbar</t>
  </si>
  <si>
    <t>Antal tävlingar</t>
  </si>
  <si>
    <t>Louise Tollstam</t>
  </si>
  <si>
    <t>Karin Gullbrand</t>
  </si>
  <si>
    <t>Göran Mårtensson</t>
  </si>
  <si>
    <t>Stefan Olofsson</t>
  </si>
  <si>
    <t>Team Småland Hsk</t>
  </si>
  <si>
    <t>Mats Mårtensson</t>
  </si>
  <si>
    <t>Nathalie Sundahl</t>
  </si>
  <si>
    <t>Carlskrona Hsc</t>
  </si>
  <si>
    <t>Marcus Karlsson</t>
  </si>
  <si>
    <t>Dan Madayang</t>
  </si>
  <si>
    <t>Mathias Karlberg</t>
  </si>
  <si>
    <t>Hannah Karlberg</t>
  </si>
  <si>
    <t>Daniel Mårtensson</t>
  </si>
  <si>
    <t>Tommy Svensson</t>
  </si>
  <si>
    <t xml:space="preserve">Inge Skoglöv </t>
  </si>
  <si>
    <t>Klara Larsson</t>
  </si>
  <si>
    <t>Övriga kastare</t>
  </si>
  <si>
    <t>Roland Andreasson</t>
  </si>
  <si>
    <t>Susanne Simonsson</t>
  </si>
  <si>
    <t>Yamonlada Damnoegam</t>
  </si>
  <si>
    <t>Julius Gneupel</t>
  </si>
  <si>
    <t>Günter Irascho</t>
  </si>
  <si>
    <t>Hathaichonlanee Phaengphui</t>
  </si>
  <si>
    <t>Sandra Widlund</t>
  </si>
  <si>
    <t>Janne Johansson</t>
  </si>
  <si>
    <t>Björn Landberg</t>
  </si>
  <si>
    <t>Vaxholm Hsk</t>
  </si>
  <si>
    <t>Kristian Jältsäter</t>
  </si>
  <si>
    <t>Andreas Gundersen</t>
  </si>
  <si>
    <t>Björn Gabrielsson</t>
  </si>
  <si>
    <t>Jämjö Open</t>
  </si>
  <si>
    <t>Sibbamåla Open</t>
  </si>
  <si>
    <t>Hernan Hernandez</t>
  </si>
  <si>
    <t>Lars-Erik Ottosson</t>
  </si>
  <si>
    <t>Emil Rehn</t>
  </si>
  <si>
    <t>Pascal Letter</t>
  </si>
  <si>
    <t>Vaxholm Open</t>
  </si>
  <si>
    <t>Erik Smiding</t>
  </si>
  <si>
    <t>Fredrik Sandelius</t>
  </si>
  <si>
    <t>Astrid Martinez</t>
  </si>
  <si>
    <t>Martin Smeds</t>
  </si>
  <si>
    <t>Laila Johansson</t>
  </si>
  <si>
    <t>Saga Karlberg</t>
  </si>
  <si>
    <t>Jonas Bergqvist</t>
  </si>
  <si>
    <t>Anders Möller</t>
  </si>
  <si>
    <t>Erik Isaksson</t>
  </si>
  <si>
    <t>Thomas Marklund</t>
  </si>
  <si>
    <t>Balders Hsk</t>
  </si>
  <si>
    <t>Vaxholm HSK</t>
  </si>
  <si>
    <t>Victor Bengtsson</t>
  </si>
  <si>
    <t>Tomas Röhl</t>
  </si>
  <si>
    <t>Stadslaget</t>
  </si>
  <si>
    <t>Mats Svensson</t>
  </si>
  <si>
    <t>Mikael Klaving</t>
  </si>
  <si>
    <t>Björn Hansson</t>
  </si>
  <si>
    <t>Balders HSK</t>
  </si>
  <si>
    <t>Henrik Fresk</t>
  </si>
  <si>
    <t>Sonlard Berglund</t>
  </si>
  <si>
    <t>PBHSPC</t>
  </si>
  <si>
    <t>Heidi Bühlmann</t>
  </si>
  <si>
    <t>Vaxholm</t>
  </si>
  <si>
    <t>Lotta Sundin</t>
  </si>
  <si>
    <t>Peter Skörd</t>
  </si>
  <si>
    <t>Täby</t>
  </si>
  <si>
    <t>Göran Örjebo</t>
  </si>
  <si>
    <t>Scott Brown</t>
  </si>
  <si>
    <t>Sollentuna</t>
  </si>
  <si>
    <t>Carl Sternås</t>
  </si>
  <si>
    <t>Niclas Nyberg</t>
  </si>
  <si>
    <t>Alexander Bergström</t>
  </si>
  <si>
    <t>Åse Larsson</t>
  </si>
  <si>
    <t>Pia Brovold</t>
  </si>
  <si>
    <t>Charlotte Jacobsson</t>
  </si>
  <si>
    <t>Pontus Strandell</t>
  </si>
  <si>
    <t>Birgit Brown</t>
  </si>
  <si>
    <t>Pontus Karlsson</t>
  </si>
  <si>
    <t>Anton Alexandersson</t>
  </si>
  <si>
    <t>Anders Bergqvist</t>
  </si>
  <si>
    <t>Per-Olof Johansson</t>
  </si>
  <si>
    <t>Keyri Hernandez</t>
  </si>
  <si>
    <t>Arne Blidh</t>
  </si>
  <si>
    <t>Lisbeth Blidh</t>
  </si>
  <si>
    <t>Irene Petersson</t>
  </si>
  <si>
    <t>Gunnar Lundbeck</t>
  </si>
  <si>
    <t>Kjell Åkesson</t>
  </si>
  <si>
    <t>Kent Svensson</t>
  </si>
  <si>
    <t>Linnea Gneupel</t>
  </si>
  <si>
    <t>Salli Fransson</t>
  </si>
  <si>
    <t>Eva Åkesson</t>
  </si>
  <si>
    <t>Tomas Lindedal</t>
  </si>
  <si>
    <t>Joakim Strand</t>
  </si>
  <si>
    <t>Billy Klarström</t>
  </si>
  <si>
    <t>Team Småland</t>
  </si>
  <si>
    <t>Mikael Sellén</t>
  </si>
  <si>
    <t>Ulrika Rydell</t>
  </si>
  <si>
    <t>Kjell Rydh</t>
  </si>
  <si>
    <t>Värendspokalen</t>
  </si>
  <si>
    <t>Mikael Grönskog</t>
  </si>
  <si>
    <t>Sandra Rydell</t>
  </si>
  <si>
    <t>Malira Eriksson</t>
  </si>
  <si>
    <t>Roger Eriksson</t>
  </si>
  <si>
    <t>Tony Borgström</t>
  </si>
  <si>
    <t>Roland Sjöstrand</t>
  </si>
  <si>
    <t>Mona Andersson</t>
  </si>
  <si>
    <t>2021/2022</t>
  </si>
  <si>
    <t>Ny poängberäkning i Sweden GP fr.o.m 2021-05-01</t>
  </si>
  <si>
    <t>En gemensam poängtabell för alla klasser.</t>
  </si>
  <si>
    <t>80 % av deltagarna får poäng enligt nedanstående tabell.</t>
  </si>
  <si>
    <t xml:space="preserve">(skulle det bli mer än 80 kastare i någon klass så fortsätter man bara att bygga ut tabellen) </t>
  </si>
  <si>
    <t>Vid SM-tävling, 5 poäng extra mot ordinarie tabell.</t>
  </si>
  <si>
    <t>Antal tävlingar som en kastare max får räkna blir 12 st.</t>
  </si>
  <si>
    <t>Inga delade poäng delas ut, kommer två kastare t.ex</t>
  </si>
  <si>
    <t>delad femma så får bägge poängen för en 5:e plats.</t>
  </si>
  <si>
    <t>Gemensam för alla klasser</t>
  </si>
  <si>
    <t>Poäng</t>
  </si>
  <si>
    <t>Vid SM    5 poäng extra.</t>
  </si>
  <si>
    <t>Antal som får poäng av deltagarna</t>
  </si>
  <si>
    <t>1-4</t>
  </si>
  <si>
    <t>11 och uppåt</t>
  </si>
  <si>
    <t>1.</t>
  </si>
  <si>
    <t>2.</t>
  </si>
  <si>
    <t>3.</t>
  </si>
  <si>
    <t>4.</t>
  </si>
  <si>
    <t>5.</t>
  </si>
  <si>
    <t>Antal Deltagare</t>
  </si>
  <si>
    <t>Vaxholm Indoor Cup</t>
  </si>
  <si>
    <t>Färsna Cup</t>
  </si>
  <si>
    <t>Inne-SM 2021</t>
  </si>
  <si>
    <t>Inne-SM 2022</t>
  </si>
  <si>
    <t>Anitha Fabbeke</t>
  </si>
  <si>
    <t>Clara Larsson</t>
  </si>
  <si>
    <t>Morgan Athle</t>
  </si>
  <si>
    <t>Jonny Åberg</t>
  </si>
  <si>
    <t>Hasse Johansson</t>
  </si>
  <si>
    <t>Janne Pettersson</t>
  </si>
  <si>
    <t>Jean Fredriksson Väre</t>
  </si>
  <si>
    <t>Robert Johansson</t>
  </si>
  <si>
    <t>Risto Maljanowski</t>
  </si>
  <si>
    <t>Tobias Vikström</t>
  </si>
  <si>
    <t>Christina Holmberg</t>
  </si>
  <si>
    <t>Christoffer Lovén</t>
  </si>
  <si>
    <t>Dennis Bern</t>
  </si>
  <si>
    <t>Fredrik Nilsson</t>
  </si>
  <si>
    <t>Linköping Hsk</t>
  </si>
  <si>
    <t>Sune Andersson</t>
  </si>
  <si>
    <t>Jarita Fredriksson Väre</t>
  </si>
  <si>
    <t>Malin Löwberg</t>
  </si>
  <si>
    <t>Martin Antic</t>
  </si>
  <si>
    <t>Marianne Karlsson</t>
  </si>
  <si>
    <t>Nisse Hansson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</si>
</sst>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u/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u/>
      <sz val="11"/>
      <name val="Arial"/>
      <family val="2"/>
    </font>
    <font>
      <b/>
      <sz val="11"/>
      <color indexed="10"/>
      <name val="Times New Roman"/>
      <family val="1"/>
    </font>
    <font>
      <b/>
      <sz val="11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0"/>
      <color indexed="63"/>
      <name val="Arial"/>
      <family val="2"/>
    </font>
    <font>
      <b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strike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lightUp">
        <bgColor indexed="22"/>
      </patternFill>
    </fill>
    <fill>
      <patternFill patternType="lightUp"/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9" fillId="0" borderId="0" xfId="0" applyFont="1"/>
    <xf numFmtId="0" fontId="9" fillId="0" borderId="0" xfId="0" applyFont="1" applyAlignment="1">
      <alignment horizontal="left" indent="7"/>
    </xf>
    <xf numFmtId="0" fontId="9" fillId="0" borderId="0" xfId="0" applyFont="1" applyAlignment="1">
      <alignment horizontal="center"/>
    </xf>
    <xf numFmtId="0" fontId="8" fillId="0" borderId="0" xfId="0" applyFont="1"/>
    <xf numFmtId="0" fontId="10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indent="7"/>
    </xf>
    <xf numFmtId="0" fontId="0" fillId="0" borderId="4" xfId="0" applyBorder="1" applyAlignment="1">
      <alignment horizontal="center"/>
    </xf>
    <xf numFmtId="0" fontId="0" fillId="0" borderId="4" xfId="0" applyBorder="1"/>
    <xf numFmtId="0" fontId="3" fillId="0" borderId="5" xfId="0" applyFont="1" applyBorder="1" applyAlignment="1">
      <alignment horizontal="center" textRotation="90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6" fillId="0" borderId="5" xfId="0" applyFont="1" applyBorder="1" applyAlignment="1">
      <alignment horizontal="center" textRotation="90"/>
    </xf>
    <xf numFmtId="0" fontId="16" fillId="0" borderId="4" xfId="0" applyFont="1" applyBorder="1" applyAlignment="1">
      <alignment horizontal="center" textRotation="90"/>
    </xf>
    <xf numFmtId="0" fontId="17" fillId="0" borderId="4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4" xfId="0" applyFont="1" applyBorder="1"/>
    <xf numFmtId="0" fontId="18" fillId="0" borderId="0" xfId="0" applyFont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20" fillId="0" borderId="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20" fillId="0" borderId="2" xfId="0" applyFont="1" applyBorder="1"/>
    <xf numFmtId="0" fontId="20" fillId="0" borderId="8" xfId="0" applyFont="1" applyBorder="1"/>
    <xf numFmtId="0" fontId="0" fillId="0" borderId="9" xfId="0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0" fillId="0" borderId="8" xfId="0" applyBorder="1"/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9" xfId="0" applyFont="1" applyFill="1" applyBorder="1" applyAlignment="1">
      <alignment horizontal="center"/>
    </xf>
    <xf numFmtId="0" fontId="17" fillId="0" borderId="9" xfId="0" applyFont="1" applyBorder="1" applyAlignment="1">
      <alignment horizontal="center"/>
    </xf>
    <xf numFmtId="14" fontId="25" fillId="0" borderId="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0" fillId="0" borderId="0" xfId="0" applyBorder="1"/>
    <xf numFmtId="0" fontId="19" fillId="0" borderId="2" xfId="0" applyFont="1" applyBorder="1"/>
    <xf numFmtId="0" fontId="28" fillId="0" borderId="2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12" xfId="0" applyBorder="1"/>
    <xf numFmtId="0" fontId="3" fillId="0" borderId="13" xfId="0" applyFont="1" applyBorder="1"/>
    <xf numFmtId="0" fontId="2" fillId="0" borderId="11" xfId="0" applyFont="1" applyFill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30" fillId="0" borderId="0" xfId="0" applyFont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5" fillId="0" borderId="0" xfId="0" applyFont="1" applyFill="1"/>
    <xf numFmtId="0" fontId="14" fillId="0" borderId="0" xfId="0" applyFont="1" applyFill="1"/>
    <xf numFmtId="0" fontId="0" fillId="2" borderId="2" xfId="0" applyFill="1" applyBorder="1"/>
    <xf numFmtId="0" fontId="0" fillId="3" borderId="3" xfId="0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0" fillId="0" borderId="15" xfId="0" applyBorder="1"/>
    <xf numFmtId="0" fontId="3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31" fillId="0" borderId="3" xfId="0" applyFont="1" applyBorder="1" applyAlignment="1">
      <alignment horizontal="center"/>
    </xf>
    <xf numFmtId="0" fontId="20" fillId="0" borderId="17" xfId="0" applyFont="1" applyBorder="1"/>
    <xf numFmtId="0" fontId="18" fillId="0" borderId="17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2" fillId="0" borderId="10" xfId="0" applyFont="1" applyBorder="1"/>
    <xf numFmtId="0" fontId="29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6" fillId="0" borderId="0" xfId="0" applyFont="1" applyBorder="1"/>
    <xf numFmtId="0" fontId="0" fillId="0" borderId="0" xfId="0" applyBorder="1" applyAlignment="1">
      <alignment horizontal="left"/>
    </xf>
    <xf numFmtId="0" fontId="34" fillId="0" borderId="0" xfId="0" applyFont="1"/>
    <xf numFmtId="0" fontId="35" fillId="0" borderId="0" xfId="0" applyFont="1"/>
    <xf numFmtId="0" fontId="36" fillId="0" borderId="0" xfId="0" applyFont="1"/>
    <xf numFmtId="9" fontId="0" fillId="4" borderId="0" xfId="0" applyNumberFormat="1" applyFill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5" fillId="0" borderId="0" xfId="0" applyFont="1" applyAlignment="1">
      <alignment horizontal="right"/>
    </xf>
    <xf numFmtId="0" fontId="39" fillId="0" borderId="0" xfId="0" applyFont="1"/>
    <xf numFmtId="0" fontId="39" fillId="0" borderId="0" xfId="0" applyFont="1" applyAlignment="1">
      <alignment horizontal="center"/>
    </xf>
    <xf numFmtId="0" fontId="40" fillId="0" borderId="5" xfId="0" applyFont="1" applyBorder="1" applyAlignment="1">
      <alignment horizontal="center" textRotation="90"/>
    </xf>
    <xf numFmtId="0" fontId="0" fillId="0" borderId="2" xfId="0" applyBorder="1" applyAlignment="1">
      <alignment horizontal="right"/>
    </xf>
    <xf numFmtId="0" fontId="0" fillId="3" borderId="3" xfId="0" applyFill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18" xfId="0" applyFont="1" applyBorder="1"/>
    <xf numFmtId="0" fontId="1" fillId="0" borderId="6" xfId="0" applyFont="1" applyBorder="1"/>
    <xf numFmtId="0" fontId="1" fillId="0" borderId="7" xfId="0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2" fillId="0" borderId="21" xfId="0" applyFont="1" applyBorder="1"/>
    <xf numFmtId="0" fontId="28" fillId="0" borderId="19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8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21" xfId="0" applyFont="1" applyBorder="1" applyAlignment="1">
      <alignment horizontal="left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CD40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B1" sqref="AB1"/>
    </sheetView>
  </sheetViews>
  <sheetFormatPr defaultRowHeight="12.75" x14ac:dyDescent="0.2"/>
  <cols>
    <col min="1" max="1" width="4.7109375" style="1" bestFit="1" customWidth="1"/>
    <col min="2" max="2" width="20.7109375" style="1" customWidth="1"/>
    <col min="3" max="3" width="14.42578125" style="1" customWidth="1"/>
    <col min="4" max="4" width="4.7109375" style="33" customWidth="1"/>
    <col min="5" max="6" width="4" style="24" hidden="1" customWidth="1"/>
    <col min="7" max="19" width="4" style="24" customWidth="1"/>
    <col min="20" max="20" width="4" customWidth="1"/>
    <col min="21" max="21" width="15.7109375" customWidth="1"/>
    <col min="22" max="38" width="3.28515625" customWidth="1"/>
    <col min="39" max="62" width="3.7109375" customWidth="1"/>
    <col min="66" max="82" width="3.7109375" customWidth="1"/>
  </cols>
  <sheetData>
    <row r="1" spans="1:82" s="4" customFormat="1" ht="93.75" x14ac:dyDescent="0.2">
      <c r="A1" s="2"/>
      <c r="B1" s="60">
        <v>44416</v>
      </c>
      <c r="C1" s="2"/>
      <c r="D1" s="31" t="s">
        <v>44</v>
      </c>
      <c r="E1" s="134" t="s">
        <v>156</v>
      </c>
      <c r="F1" s="134" t="s">
        <v>41</v>
      </c>
      <c r="G1" s="26" t="s">
        <v>72</v>
      </c>
      <c r="H1" s="26" t="s">
        <v>73</v>
      </c>
      <c r="I1" s="26" t="s">
        <v>162</v>
      </c>
      <c r="J1" s="134" t="s">
        <v>60</v>
      </c>
      <c r="K1" s="26" t="s">
        <v>42</v>
      </c>
      <c r="L1" s="26" t="s">
        <v>252</v>
      </c>
      <c r="M1" s="26" t="s">
        <v>253</v>
      </c>
      <c r="N1" s="26" t="s">
        <v>54</v>
      </c>
      <c r="O1" s="26" t="s">
        <v>123</v>
      </c>
      <c r="P1" s="26" t="s">
        <v>157</v>
      </c>
      <c r="Q1" s="26" t="s">
        <v>251</v>
      </c>
      <c r="R1" s="26" t="s">
        <v>254</v>
      </c>
      <c r="S1" s="26" t="s">
        <v>222</v>
      </c>
      <c r="T1" s="26" t="s">
        <v>43</v>
      </c>
      <c r="U1" s="101" t="s">
        <v>125</v>
      </c>
    </row>
    <row r="2" spans="1:82" s="4" customFormat="1" ht="15.75" x14ac:dyDescent="0.25">
      <c r="A2" s="27"/>
      <c r="B2" s="28" t="s">
        <v>20</v>
      </c>
      <c r="C2" s="27"/>
      <c r="D2" s="32"/>
      <c r="E2" s="29">
        <v>1</v>
      </c>
      <c r="F2" s="29">
        <v>2</v>
      </c>
      <c r="G2" s="29">
        <v>3</v>
      </c>
      <c r="H2" s="29">
        <v>4</v>
      </c>
      <c r="I2" s="29">
        <v>5</v>
      </c>
      <c r="J2" s="29">
        <v>6</v>
      </c>
      <c r="K2" s="29">
        <v>7</v>
      </c>
      <c r="L2" s="29">
        <v>8</v>
      </c>
      <c r="M2" s="29">
        <v>9</v>
      </c>
      <c r="N2" s="29">
        <v>10</v>
      </c>
      <c r="O2" s="29">
        <v>11</v>
      </c>
      <c r="P2" s="29">
        <v>12</v>
      </c>
      <c r="Q2" s="29">
        <v>13</v>
      </c>
      <c r="R2" s="29">
        <v>14</v>
      </c>
      <c r="S2" s="29">
        <v>15</v>
      </c>
      <c r="T2" s="29">
        <v>16</v>
      </c>
      <c r="U2" s="102">
        <v>13</v>
      </c>
    </row>
    <row r="3" spans="1:82" x14ac:dyDescent="0.2">
      <c r="B3" s="98" t="s">
        <v>230</v>
      </c>
    </row>
    <row r="4" spans="1:82" s="4" customFormat="1" x14ac:dyDescent="0.2">
      <c r="A4" s="2" t="s">
        <v>0</v>
      </c>
      <c r="B4" s="2" t="s">
        <v>1</v>
      </c>
      <c r="C4" s="2" t="s">
        <v>2</v>
      </c>
      <c r="D4" s="31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82" s="6" customFormat="1" ht="21.95" customHeight="1" x14ac:dyDescent="0.2">
      <c r="A5" s="5">
        <v>1</v>
      </c>
      <c r="B5" s="47" t="s">
        <v>10</v>
      </c>
      <c r="C5" s="5" t="s">
        <v>3</v>
      </c>
      <c r="D5" s="59">
        <f t="shared" ref="D5:D19" si="0">SUM(E5:T5)</f>
        <v>36</v>
      </c>
      <c r="E5" s="91" t="s">
        <v>52</v>
      </c>
      <c r="F5" s="91" t="s">
        <v>52</v>
      </c>
      <c r="G5" s="91">
        <v>18</v>
      </c>
      <c r="H5" s="91">
        <v>18</v>
      </c>
      <c r="I5" s="91" t="s">
        <v>52</v>
      </c>
      <c r="J5" s="91" t="s">
        <v>52</v>
      </c>
      <c r="K5" s="91" t="s">
        <v>52</v>
      </c>
      <c r="L5" s="91" t="s">
        <v>52</v>
      </c>
      <c r="M5" s="91" t="s">
        <v>52</v>
      </c>
      <c r="N5" s="91" t="s">
        <v>52</v>
      </c>
      <c r="O5" s="91" t="s">
        <v>52</v>
      </c>
      <c r="P5" s="91" t="s">
        <v>52</v>
      </c>
      <c r="Q5" s="91" t="s">
        <v>52</v>
      </c>
      <c r="R5" s="91" t="s">
        <v>52</v>
      </c>
      <c r="S5" s="91" t="s">
        <v>52</v>
      </c>
      <c r="T5" s="91" t="s">
        <v>52</v>
      </c>
      <c r="V5" s="6">
        <f t="shared" ref="V5:V19" si="1">LARGE(AM5:BB5,1)</f>
        <v>18</v>
      </c>
      <c r="W5" s="6">
        <f t="shared" ref="W5:W19" si="2">LARGE(AM5:BB5,2)</f>
        <v>18</v>
      </c>
      <c r="X5" s="6">
        <f t="shared" ref="X5:X19" si="3">LARGE(AM5:BB5,3)</f>
        <v>0</v>
      </c>
      <c r="Y5" s="6">
        <f t="shared" ref="Y5:Y19" si="4">LARGE(AM5:BB5,4)</f>
        <v>0</v>
      </c>
      <c r="Z5" s="6">
        <f t="shared" ref="Z5:Z19" si="5">LARGE(AM5:BB5,5)</f>
        <v>0</v>
      </c>
      <c r="AA5" s="6">
        <f t="shared" ref="AA5:AA19" si="6">LARGE(AM5:BB5,6)</f>
        <v>0</v>
      </c>
      <c r="AB5" s="6">
        <f t="shared" ref="AB5:AB19" si="7">LARGE(AM5:BB5,7)</f>
        <v>0</v>
      </c>
      <c r="AC5" s="6">
        <f t="shared" ref="AC5:AC19" si="8">LARGE(AM5:BB5,8)</f>
        <v>0</v>
      </c>
      <c r="AD5" s="6">
        <f t="shared" ref="AD5:AD19" si="9">LARGE(AM5:BB5,9)</f>
        <v>0</v>
      </c>
      <c r="AE5" s="6">
        <f t="shared" ref="AE5:AE19" si="10">LARGE(AM5:BB5,10)</f>
        <v>0</v>
      </c>
      <c r="AF5" s="6">
        <f t="shared" ref="AF5:AF19" si="11">LARGE(AM5:BB5,11)</f>
        <v>0</v>
      </c>
      <c r="AG5" s="6">
        <f t="shared" ref="AG5:AG19" si="12">LARGE(AM5:BB5,12)</f>
        <v>0</v>
      </c>
      <c r="AH5" s="6">
        <f t="shared" ref="AH5:AH19" si="13">LARGE(AM5:BB5,13)</f>
        <v>0</v>
      </c>
      <c r="AI5" s="6">
        <f t="shared" ref="AI5:AI19" si="14">LARGE(AM5:BB5,14)</f>
        <v>0</v>
      </c>
      <c r="AJ5" s="6">
        <f t="shared" ref="AJ5:AJ19" si="15">LARGE(AM5:BB5,15)</f>
        <v>0</v>
      </c>
      <c r="AK5" s="6">
        <f t="shared" ref="AK5:AK19" si="16">LARGE(AM5:BB5,16)</f>
        <v>0</v>
      </c>
      <c r="AL5" s="88"/>
      <c r="AM5" s="6">
        <f t="shared" ref="AM5:AM19" si="17">IF(E5="x",0,E5)</f>
        <v>0</v>
      </c>
      <c r="AN5" s="6">
        <f t="shared" ref="AN5:AN19" si="18">IF(F5="x",0,F5)</f>
        <v>0</v>
      </c>
      <c r="AO5" s="6">
        <f t="shared" ref="AO5:AO19" si="19">IF(G5="x",0,G5)</f>
        <v>18</v>
      </c>
      <c r="AP5" s="6">
        <f t="shared" ref="AP5:AP19" si="20">IF(H5="x",0,H5)</f>
        <v>18</v>
      </c>
      <c r="AQ5" s="6">
        <f t="shared" ref="AQ5:AQ19" si="21">IF(I5="x",0,I5)</f>
        <v>0</v>
      </c>
      <c r="AR5" s="6">
        <f t="shared" ref="AR5:AR19" si="22">IF(J5="x",0,J5)</f>
        <v>0</v>
      </c>
      <c r="AS5" s="6">
        <f t="shared" ref="AS5:AS19" si="23">IF(K5="x",0,K5)</f>
        <v>0</v>
      </c>
      <c r="AT5" s="6">
        <f t="shared" ref="AT5:AT19" si="24">IF(L5="x",0,L5)</f>
        <v>0</v>
      </c>
      <c r="AU5" s="6">
        <f t="shared" ref="AU5:AU19" si="25">IF(M5="x",0,M5)</f>
        <v>0</v>
      </c>
      <c r="AV5" s="6">
        <f t="shared" ref="AV5:AV19" si="26">IF(N5="x",0,N5)</f>
        <v>0</v>
      </c>
      <c r="AW5" s="6">
        <f t="shared" ref="AW5:AW19" si="27">IF(O5="x",0,O5)</f>
        <v>0</v>
      </c>
      <c r="AX5" s="6">
        <f t="shared" ref="AX5:AX19" si="28">IF(P5="x",0,P5)</f>
        <v>0</v>
      </c>
      <c r="AY5" s="6">
        <f t="shared" ref="AY5:AY19" si="29">IF(Q5="x",0,Q5)</f>
        <v>0</v>
      </c>
      <c r="AZ5" s="6">
        <f t="shared" ref="AZ5:AZ19" si="30">IF(R5="x",0,R5)</f>
        <v>0</v>
      </c>
      <c r="BA5" s="6">
        <f t="shared" ref="BA5:BA19" si="31">IF(S5="x",0,S5)</f>
        <v>0</v>
      </c>
      <c r="BB5" s="6">
        <f t="shared" ref="BB5:BB19" si="32">IF(T5="x",0,T5)</f>
        <v>0</v>
      </c>
      <c r="BD5" s="6">
        <f>COUNTIF(E5:T5,"x")</f>
        <v>14</v>
      </c>
      <c r="BE5" s="6">
        <f>IF(BD5=14,-1,SUM(E5:T5))</f>
        <v>-1</v>
      </c>
      <c r="BJ5" s="6">
        <v>1</v>
      </c>
      <c r="BN5" s="5">
        <f t="shared" ref="BN5:BN19" si="33">SUM(D4:D5)</f>
        <v>36</v>
      </c>
      <c r="BO5" s="5">
        <f t="shared" ref="BO5:BO19" si="34">SUM(E4:E5)</f>
        <v>0</v>
      </c>
      <c r="BP5" s="5">
        <f t="shared" ref="BP5:BP19" si="35">SUM(F4:F5)</f>
        <v>0</v>
      </c>
      <c r="BQ5" s="5">
        <f t="shared" ref="BQ5:BQ19" si="36">SUM(G4:G5)</f>
        <v>18</v>
      </c>
      <c r="BR5" s="5">
        <f t="shared" ref="BR5:BR19" si="37">SUM(H4:H5)</f>
        <v>18</v>
      </c>
      <c r="BS5" s="5">
        <f t="shared" ref="BS5:BS19" si="38">SUM(I4:I5)</f>
        <v>0</v>
      </c>
      <c r="BT5" s="5">
        <f t="shared" ref="BT5:BT19" si="39">SUM(J4:J5)</f>
        <v>0</v>
      </c>
      <c r="BU5" s="5">
        <f t="shared" ref="BU5:BU19" si="40">SUM(K4:K5)</f>
        <v>0</v>
      </c>
      <c r="BV5" s="5">
        <f t="shared" ref="BV5:BV19" si="41">SUM(L4:L5)</f>
        <v>0</v>
      </c>
      <c r="BW5" s="5">
        <f t="shared" ref="BW5:BW19" si="42">SUM(N4:N5)</f>
        <v>0</v>
      </c>
      <c r="BX5" s="5">
        <f t="shared" ref="BX5:BX19" si="43">SUM(P4:P5)</f>
        <v>0</v>
      </c>
      <c r="BY5" s="5">
        <f t="shared" ref="BY5:BY19" si="44">SUM(Q4:Q5)</f>
        <v>0</v>
      </c>
      <c r="BZ5" s="5">
        <f t="shared" ref="BZ5:BZ19" si="45">SUM(R4:R5)</f>
        <v>0</v>
      </c>
      <c r="CA5" s="5">
        <f t="shared" ref="CA5:CA19" si="46">SUM(S4:S5)</f>
        <v>0</v>
      </c>
      <c r="CB5" s="5"/>
      <c r="CC5" s="5">
        <f t="shared" ref="CC5:CC19" si="47">COUNTIF(BN5:CA5,2)</f>
        <v>0</v>
      </c>
      <c r="CD5" s="7">
        <f t="shared" ref="CD5:CD19" si="48">SUM(BN5+CC5+CE5)</f>
        <v>36</v>
      </c>
    </row>
    <row r="6" spans="1:82" s="6" customFormat="1" ht="21.95" customHeight="1" x14ac:dyDescent="0.2">
      <c r="A6" s="5">
        <f t="shared" ref="A6:A19" si="49">IF(BD6=13,"",IF(AND(E6=E5,F6=F5,G6=G5,H6=H5,I6=I5,J6=J5,K6=K5,L6=L5,N6=N5,P6=P5,Q6=Q5,R6=R5,S6=S5),A5,IF(D5=0,A5,BJ6)))</f>
        <v>2</v>
      </c>
      <c r="B6" s="62" t="s">
        <v>145</v>
      </c>
      <c r="C6" s="62" t="s">
        <v>85</v>
      </c>
      <c r="D6" s="59">
        <f t="shared" si="0"/>
        <v>30</v>
      </c>
      <c r="E6" s="91" t="s">
        <v>52</v>
      </c>
      <c r="F6" s="91" t="s">
        <v>52</v>
      </c>
      <c r="G6" s="91">
        <v>16</v>
      </c>
      <c r="H6" s="91">
        <v>14</v>
      </c>
      <c r="I6" s="91" t="s">
        <v>52</v>
      </c>
      <c r="J6" s="91" t="s">
        <v>52</v>
      </c>
      <c r="K6" s="91" t="s">
        <v>52</v>
      </c>
      <c r="L6" s="91" t="s">
        <v>52</v>
      </c>
      <c r="M6" s="91" t="s">
        <v>52</v>
      </c>
      <c r="N6" s="91" t="s">
        <v>52</v>
      </c>
      <c r="O6" s="91" t="s">
        <v>52</v>
      </c>
      <c r="P6" s="91" t="s">
        <v>52</v>
      </c>
      <c r="Q6" s="91" t="s">
        <v>52</v>
      </c>
      <c r="R6" s="91" t="s">
        <v>52</v>
      </c>
      <c r="S6" s="91" t="s">
        <v>52</v>
      </c>
      <c r="T6" s="91" t="s">
        <v>52</v>
      </c>
      <c r="V6" s="6">
        <f t="shared" si="1"/>
        <v>16</v>
      </c>
      <c r="W6" s="6">
        <f t="shared" si="2"/>
        <v>14</v>
      </c>
      <c r="X6" s="6">
        <f t="shared" si="3"/>
        <v>0</v>
      </c>
      <c r="Y6" s="6">
        <f t="shared" si="4"/>
        <v>0</v>
      </c>
      <c r="Z6" s="6">
        <f t="shared" si="5"/>
        <v>0</v>
      </c>
      <c r="AA6" s="6">
        <f t="shared" si="6"/>
        <v>0</v>
      </c>
      <c r="AB6" s="6">
        <f t="shared" si="7"/>
        <v>0</v>
      </c>
      <c r="AC6" s="6">
        <f t="shared" si="8"/>
        <v>0</v>
      </c>
      <c r="AD6" s="6">
        <f t="shared" si="9"/>
        <v>0</v>
      </c>
      <c r="AE6" s="6">
        <f t="shared" si="10"/>
        <v>0</v>
      </c>
      <c r="AF6" s="6">
        <f t="shared" si="11"/>
        <v>0</v>
      </c>
      <c r="AG6" s="6">
        <f t="shared" si="12"/>
        <v>0</v>
      </c>
      <c r="AH6" s="6">
        <f t="shared" si="13"/>
        <v>0</v>
      </c>
      <c r="AI6" s="6">
        <f t="shared" si="14"/>
        <v>0</v>
      </c>
      <c r="AJ6" s="6">
        <f t="shared" si="15"/>
        <v>0</v>
      </c>
      <c r="AK6" s="6">
        <f t="shared" si="16"/>
        <v>0</v>
      </c>
      <c r="AL6" s="88"/>
      <c r="AM6" s="6">
        <f t="shared" si="17"/>
        <v>0</v>
      </c>
      <c r="AN6" s="6">
        <f t="shared" si="18"/>
        <v>0</v>
      </c>
      <c r="AO6" s="6">
        <f t="shared" si="19"/>
        <v>16</v>
      </c>
      <c r="AP6" s="6">
        <f t="shared" si="20"/>
        <v>14</v>
      </c>
      <c r="AQ6" s="6">
        <f t="shared" si="21"/>
        <v>0</v>
      </c>
      <c r="AR6" s="6">
        <f t="shared" si="22"/>
        <v>0</v>
      </c>
      <c r="AS6" s="6">
        <f t="shared" si="23"/>
        <v>0</v>
      </c>
      <c r="AT6" s="6">
        <f t="shared" si="24"/>
        <v>0</v>
      </c>
      <c r="AU6" s="6">
        <f t="shared" si="25"/>
        <v>0</v>
      </c>
      <c r="AV6" s="6">
        <f t="shared" si="26"/>
        <v>0</v>
      </c>
      <c r="AW6" s="6">
        <f t="shared" si="27"/>
        <v>0</v>
      </c>
      <c r="AX6" s="6">
        <f t="shared" si="28"/>
        <v>0</v>
      </c>
      <c r="AY6" s="6">
        <f t="shared" si="29"/>
        <v>0</v>
      </c>
      <c r="AZ6" s="6">
        <f t="shared" si="30"/>
        <v>0</v>
      </c>
      <c r="BA6" s="6">
        <f t="shared" si="31"/>
        <v>0</v>
      </c>
      <c r="BB6" s="6">
        <f t="shared" si="32"/>
        <v>0</v>
      </c>
      <c r="BD6" s="6">
        <f t="shared" ref="BD6:BD19" si="50">COUNTIF(E6:T6,"x")</f>
        <v>14</v>
      </c>
      <c r="BE6" s="6">
        <f t="shared" ref="BE6:BE19" si="51">IF(BD6=14,-1,SUM(E6:T6))</f>
        <v>-1</v>
      </c>
      <c r="BJ6" s="6">
        <v>2</v>
      </c>
      <c r="BN6" s="5">
        <f t="shared" si="33"/>
        <v>66</v>
      </c>
      <c r="BO6" s="5">
        <f t="shared" si="34"/>
        <v>0</v>
      </c>
      <c r="BP6" s="5">
        <f t="shared" si="35"/>
        <v>0</v>
      </c>
      <c r="BQ6" s="5">
        <f t="shared" si="36"/>
        <v>34</v>
      </c>
      <c r="BR6" s="5">
        <f t="shared" si="37"/>
        <v>32</v>
      </c>
      <c r="BS6" s="5">
        <f t="shared" si="38"/>
        <v>0</v>
      </c>
      <c r="BT6" s="5">
        <f t="shared" si="39"/>
        <v>0</v>
      </c>
      <c r="BU6" s="5">
        <f t="shared" si="40"/>
        <v>0</v>
      </c>
      <c r="BV6" s="5">
        <f t="shared" si="41"/>
        <v>0</v>
      </c>
      <c r="BW6" s="5">
        <f t="shared" si="42"/>
        <v>0</v>
      </c>
      <c r="BX6" s="5">
        <f t="shared" si="43"/>
        <v>0</v>
      </c>
      <c r="BY6" s="5">
        <f t="shared" si="44"/>
        <v>0</v>
      </c>
      <c r="BZ6" s="5">
        <f t="shared" si="45"/>
        <v>0</v>
      </c>
      <c r="CA6" s="5">
        <f t="shared" si="46"/>
        <v>0</v>
      </c>
      <c r="CB6" s="5"/>
      <c r="CC6" s="5">
        <f t="shared" si="47"/>
        <v>0</v>
      </c>
      <c r="CD6" s="7">
        <f t="shared" si="48"/>
        <v>66</v>
      </c>
    </row>
    <row r="7" spans="1:82" s="6" customFormat="1" ht="21.95" customHeight="1" x14ac:dyDescent="0.2">
      <c r="A7" s="5">
        <f t="shared" si="49"/>
        <v>3</v>
      </c>
      <c r="B7" s="47" t="s">
        <v>13</v>
      </c>
      <c r="C7" s="5" t="s">
        <v>14</v>
      </c>
      <c r="D7" s="59">
        <f t="shared" si="0"/>
        <v>29</v>
      </c>
      <c r="E7" s="91" t="s">
        <v>52</v>
      </c>
      <c r="F7" s="91" t="s">
        <v>52</v>
      </c>
      <c r="G7" s="91">
        <v>9</v>
      </c>
      <c r="H7" s="91">
        <v>20</v>
      </c>
      <c r="I7" s="91" t="s">
        <v>52</v>
      </c>
      <c r="J7" s="91" t="s">
        <v>52</v>
      </c>
      <c r="K7" s="91" t="s">
        <v>52</v>
      </c>
      <c r="L7" s="91" t="s">
        <v>52</v>
      </c>
      <c r="M7" s="91" t="s">
        <v>52</v>
      </c>
      <c r="N7" s="91" t="s">
        <v>52</v>
      </c>
      <c r="O7" s="91" t="s">
        <v>52</v>
      </c>
      <c r="P7" s="91" t="s">
        <v>52</v>
      </c>
      <c r="Q7" s="91" t="s">
        <v>52</v>
      </c>
      <c r="R7" s="91" t="s">
        <v>52</v>
      </c>
      <c r="S7" s="91" t="s">
        <v>52</v>
      </c>
      <c r="T7" s="91" t="s">
        <v>52</v>
      </c>
      <c r="V7" s="6">
        <f t="shared" si="1"/>
        <v>20</v>
      </c>
      <c r="W7" s="6">
        <f t="shared" si="2"/>
        <v>9</v>
      </c>
      <c r="X7" s="6">
        <f t="shared" si="3"/>
        <v>0</v>
      </c>
      <c r="Y7" s="6">
        <f t="shared" si="4"/>
        <v>0</v>
      </c>
      <c r="Z7" s="6">
        <f t="shared" si="5"/>
        <v>0</v>
      </c>
      <c r="AA7" s="6">
        <f t="shared" si="6"/>
        <v>0</v>
      </c>
      <c r="AB7" s="6">
        <f t="shared" si="7"/>
        <v>0</v>
      </c>
      <c r="AC7" s="6">
        <f t="shared" si="8"/>
        <v>0</v>
      </c>
      <c r="AD7" s="6">
        <f t="shared" si="9"/>
        <v>0</v>
      </c>
      <c r="AE7" s="6">
        <f t="shared" si="10"/>
        <v>0</v>
      </c>
      <c r="AF7" s="6">
        <f t="shared" si="11"/>
        <v>0</v>
      </c>
      <c r="AG7" s="6">
        <f t="shared" si="12"/>
        <v>0</v>
      </c>
      <c r="AH7" s="6">
        <f t="shared" si="13"/>
        <v>0</v>
      </c>
      <c r="AI7" s="6">
        <f t="shared" si="14"/>
        <v>0</v>
      </c>
      <c r="AJ7" s="6">
        <f t="shared" si="15"/>
        <v>0</v>
      </c>
      <c r="AK7" s="6">
        <f t="shared" si="16"/>
        <v>0</v>
      </c>
      <c r="AL7" s="88"/>
      <c r="AM7" s="6">
        <f t="shared" si="17"/>
        <v>0</v>
      </c>
      <c r="AN7" s="6">
        <f t="shared" si="18"/>
        <v>0</v>
      </c>
      <c r="AO7" s="6">
        <f t="shared" si="19"/>
        <v>9</v>
      </c>
      <c r="AP7" s="6">
        <f t="shared" si="20"/>
        <v>20</v>
      </c>
      <c r="AQ7" s="6">
        <f t="shared" si="21"/>
        <v>0</v>
      </c>
      <c r="AR7" s="6">
        <f t="shared" si="22"/>
        <v>0</v>
      </c>
      <c r="AS7" s="6">
        <f t="shared" si="23"/>
        <v>0</v>
      </c>
      <c r="AT7" s="6">
        <f t="shared" si="24"/>
        <v>0</v>
      </c>
      <c r="AU7" s="6">
        <f t="shared" si="25"/>
        <v>0</v>
      </c>
      <c r="AV7" s="6">
        <f t="shared" si="26"/>
        <v>0</v>
      </c>
      <c r="AW7" s="6">
        <f t="shared" si="27"/>
        <v>0</v>
      </c>
      <c r="AX7" s="6">
        <f t="shared" si="28"/>
        <v>0</v>
      </c>
      <c r="AY7" s="6">
        <f t="shared" si="29"/>
        <v>0</v>
      </c>
      <c r="AZ7" s="6">
        <f t="shared" si="30"/>
        <v>0</v>
      </c>
      <c r="BA7" s="6">
        <f t="shared" si="31"/>
        <v>0</v>
      </c>
      <c r="BB7" s="6">
        <f t="shared" si="32"/>
        <v>0</v>
      </c>
      <c r="BD7" s="6">
        <f t="shared" si="50"/>
        <v>14</v>
      </c>
      <c r="BE7" s="6">
        <f t="shared" si="51"/>
        <v>-1</v>
      </c>
      <c r="BJ7" s="6">
        <v>3</v>
      </c>
      <c r="BN7" s="5">
        <f t="shared" si="33"/>
        <v>59</v>
      </c>
      <c r="BO7" s="5">
        <f t="shared" si="34"/>
        <v>0</v>
      </c>
      <c r="BP7" s="5">
        <f t="shared" si="35"/>
        <v>0</v>
      </c>
      <c r="BQ7" s="5">
        <f t="shared" si="36"/>
        <v>25</v>
      </c>
      <c r="BR7" s="5">
        <f t="shared" si="37"/>
        <v>34</v>
      </c>
      <c r="BS7" s="5">
        <f t="shared" si="38"/>
        <v>0</v>
      </c>
      <c r="BT7" s="5">
        <f t="shared" si="39"/>
        <v>0</v>
      </c>
      <c r="BU7" s="5">
        <f t="shared" si="40"/>
        <v>0</v>
      </c>
      <c r="BV7" s="5">
        <f t="shared" si="41"/>
        <v>0</v>
      </c>
      <c r="BW7" s="5">
        <f t="shared" si="42"/>
        <v>0</v>
      </c>
      <c r="BX7" s="5">
        <f t="shared" si="43"/>
        <v>0</v>
      </c>
      <c r="BY7" s="5">
        <f t="shared" si="44"/>
        <v>0</v>
      </c>
      <c r="BZ7" s="5">
        <f t="shared" si="45"/>
        <v>0</v>
      </c>
      <c r="CA7" s="5">
        <f t="shared" si="46"/>
        <v>0</v>
      </c>
      <c r="CB7" s="5"/>
      <c r="CC7" s="5">
        <f t="shared" si="47"/>
        <v>0</v>
      </c>
      <c r="CD7" s="7">
        <f t="shared" si="48"/>
        <v>59</v>
      </c>
    </row>
    <row r="8" spans="1:82" s="6" customFormat="1" ht="21.95" customHeight="1" x14ac:dyDescent="0.2">
      <c r="A8" s="5">
        <f t="shared" si="49"/>
        <v>4</v>
      </c>
      <c r="B8" s="47" t="s">
        <v>80</v>
      </c>
      <c r="C8" s="5" t="s">
        <v>68</v>
      </c>
      <c r="D8" s="59">
        <f t="shared" si="0"/>
        <v>27</v>
      </c>
      <c r="E8" s="91" t="s">
        <v>52</v>
      </c>
      <c r="F8" s="91" t="s">
        <v>52</v>
      </c>
      <c r="G8" s="91">
        <v>20</v>
      </c>
      <c r="H8" s="91">
        <v>7</v>
      </c>
      <c r="I8" s="91" t="s">
        <v>52</v>
      </c>
      <c r="J8" s="91" t="s">
        <v>52</v>
      </c>
      <c r="K8" s="91" t="s">
        <v>52</v>
      </c>
      <c r="L8" s="91" t="s">
        <v>52</v>
      </c>
      <c r="M8" s="91" t="s">
        <v>52</v>
      </c>
      <c r="N8" s="91" t="s">
        <v>52</v>
      </c>
      <c r="O8" s="91" t="s">
        <v>52</v>
      </c>
      <c r="P8" s="91" t="s">
        <v>52</v>
      </c>
      <c r="Q8" s="91" t="s">
        <v>52</v>
      </c>
      <c r="R8" s="91" t="s">
        <v>52</v>
      </c>
      <c r="S8" s="91" t="s">
        <v>52</v>
      </c>
      <c r="T8" s="91" t="s">
        <v>52</v>
      </c>
      <c r="V8" s="6">
        <f t="shared" si="1"/>
        <v>20</v>
      </c>
      <c r="W8" s="6">
        <f t="shared" si="2"/>
        <v>7</v>
      </c>
      <c r="X8" s="6">
        <f t="shared" si="3"/>
        <v>0</v>
      </c>
      <c r="Y8" s="6">
        <f t="shared" si="4"/>
        <v>0</v>
      </c>
      <c r="Z8" s="6">
        <f t="shared" si="5"/>
        <v>0</v>
      </c>
      <c r="AA8" s="6">
        <f t="shared" si="6"/>
        <v>0</v>
      </c>
      <c r="AB8" s="6">
        <f t="shared" si="7"/>
        <v>0</v>
      </c>
      <c r="AC8" s="6">
        <f t="shared" si="8"/>
        <v>0</v>
      </c>
      <c r="AD8" s="6">
        <f t="shared" si="9"/>
        <v>0</v>
      </c>
      <c r="AE8" s="6">
        <f t="shared" si="10"/>
        <v>0</v>
      </c>
      <c r="AF8" s="6">
        <f t="shared" si="11"/>
        <v>0</v>
      </c>
      <c r="AG8" s="6">
        <f t="shared" si="12"/>
        <v>0</v>
      </c>
      <c r="AH8" s="6">
        <f t="shared" si="13"/>
        <v>0</v>
      </c>
      <c r="AI8" s="6">
        <f t="shared" si="14"/>
        <v>0</v>
      </c>
      <c r="AJ8" s="6">
        <f t="shared" si="15"/>
        <v>0</v>
      </c>
      <c r="AK8" s="6">
        <f t="shared" si="16"/>
        <v>0</v>
      </c>
      <c r="AL8" s="88"/>
      <c r="AM8" s="6">
        <f t="shared" si="17"/>
        <v>0</v>
      </c>
      <c r="AN8" s="6">
        <f t="shared" si="18"/>
        <v>0</v>
      </c>
      <c r="AO8" s="6">
        <f t="shared" si="19"/>
        <v>20</v>
      </c>
      <c r="AP8" s="6">
        <f t="shared" si="20"/>
        <v>7</v>
      </c>
      <c r="AQ8" s="6">
        <f t="shared" si="21"/>
        <v>0</v>
      </c>
      <c r="AR8" s="6">
        <f t="shared" si="22"/>
        <v>0</v>
      </c>
      <c r="AS8" s="6">
        <f t="shared" si="23"/>
        <v>0</v>
      </c>
      <c r="AT8" s="6">
        <f t="shared" si="24"/>
        <v>0</v>
      </c>
      <c r="AU8" s="6">
        <f t="shared" si="25"/>
        <v>0</v>
      </c>
      <c r="AV8" s="6">
        <f t="shared" si="26"/>
        <v>0</v>
      </c>
      <c r="AW8" s="6">
        <f t="shared" si="27"/>
        <v>0</v>
      </c>
      <c r="AX8" s="6">
        <f t="shared" si="28"/>
        <v>0</v>
      </c>
      <c r="AY8" s="6">
        <f t="shared" si="29"/>
        <v>0</v>
      </c>
      <c r="AZ8" s="6">
        <f t="shared" si="30"/>
        <v>0</v>
      </c>
      <c r="BA8" s="6">
        <f t="shared" si="31"/>
        <v>0</v>
      </c>
      <c r="BB8" s="6">
        <f t="shared" si="32"/>
        <v>0</v>
      </c>
      <c r="BD8" s="6">
        <f t="shared" si="50"/>
        <v>14</v>
      </c>
      <c r="BE8" s="6">
        <f t="shared" si="51"/>
        <v>-1</v>
      </c>
      <c r="BJ8" s="6">
        <v>4</v>
      </c>
      <c r="BN8" s="5">
        <f t="shared" si="33"/>
        <v>56</v>
      </c>
      <c r="BO8" s="5">
        <f t="shared" si="34"/>
        <v>0</v>
      </c>
      <c r="BP8" s="5">
        <f t="shared" si="35"/>
        <v>0</v>
      </c>
      <c r="BQ8" s="5">
        <f t="shared" si="36"/>
        <v>29</v>
      </c>
      <c r="BR8" s="5">
        <f t="shared" si="37"/>
        <v>27</v>
      </c>
      <c r="BS8" s="5">
        <f t="shared" si="38"/>
        <v>0</v>
      </c>
      <c r="BT8" s="5">
        <f t="shared" si="39"/>
        <v>0</v>
      </c>
      <c r="BU8" s="5">
        <f t="shared" si="40"/>
        <v>0</v>
      </c>
      <c r="BV8" s="5">
        <f t="shared" si="41"/>
        <v>0</v>
      </c>
      <c r="BW8" s="5">
        <f t="shared" si="42"/>
        <v>0</v>
      </c>
      <c r="BX8" s="5">
        <f t="shared" si="43"/>
        <v>0</v>
      </c>
      <c r="BY8" s="5">
        <f t="shared" si="44"/>
        <v>0</v>
      </c>
      <c r="BZ8" s="5">
        <f t="shared" si="45"/>
        <v>0</v>
      </c>
      <c r="CA8" s="5">
        <f t="shared" si="46"/>
        <v>0</v>
      </c>
      <c r="CB8" s="5"/>
      <c r="CC8" s="5">
        <f t="shared" si="47"/>
        <v>0</v>
      </c>
      <c r="CD8" s="7">
        <f t="shared" si="48"/>
        <v>56</v>
      </c>
    </row>
    <row r="9" spans="1:82" s="6" customFormat="1" ht="21.95" customHeight="1" x14ac:dyDescent="0.2">
      <c r="A9" s="5">
        <f t="shared" si="49"/>
        <v>5</v>
      </c>
      <c r="B9" s="47" t="s">
        <v>16</v>
      </c>
      <c r="C9" s="5" t="s">
        <v>14</v>
      </c>
      <c r="D9" s="59">
        <f t="shared" si="0"/>
        <v>23</v>
      </c>
      <c r="E9" s="91" t="s">
        <v>52</v>
      </c>
      <c r="F9" s="91" t="s">
        <v>52</v>
      </c>
      <c r="G9" s="91">
        <v>7</v>
      </c>
      <c r="H9" s="91">
        <v>16</v>
      </c>
      <c r="I9" s="91" t="s">
        <v>52</v>
      </c>
      <c r="J9" s="91" t="s">
        <v>52</v>
      </c>
      <c r="K9" s="91" t="s">
        <v>52</v>
      </c>
      <c r="L9" s="91" t="s">
        <v>52</v>
      </c>
      <c r="M9" s="91" t="s">
        <v>52</v>
      </c>
      <c r="N9" s="91" t="s">
        <v>52</v>
      </c>
      <c r="O9" s="91" t="s">
        <v>52</v>
      </c>
      <c r="P9" s="91" t="s">
        <v>52</v>
      </c>
      <c r="Q9" s="91" t="s">
        <v>52</v>
      </c>
      <c r="R9" s="91" t="s">
        <v>52</v>
      </c>
      <c r="S9" s="91" t="s">
        <v>52</v>
      </c>
      <c r="T9" s="91" t="s">
        <v>52</v>
      </c>
      <c r="V9" s="6">
        <f t="shared" si="1"/>
        <v>16</v>
      </c>
      <c r="W9" s="6">
        <f t="shared" si="2"/>
        <v>7</v>
      </c>
      <c r="X9" s="6">
        <f t="shared" si="3"/>
        <v>0</v>
      </c>
      <c r="Y9" s="6">
        <f t="shared" si="4"/>
        <v>0</v>
      </c>
      <c r="Z9" s="6">
        <f t="shared" si="5"/>
        <v>0</v>
      </c>
      <c r="AA9" s="6">
        <f t="shared" si="6"/>
        <v>0</v>
      </c>
      <c r="AB9" s="6">
        <f t="shared" si="7"/>
        <v>0</v>
      </c>
      <c r="AC9" s="6">
        <f t="shared" si="8"/>
        <v>0</v>
      </c>
      <c r="AD9" s="6">
        <f t="shared" si="9"/>
        <v>0</v>
      </c>
      <c r="AE9" s="6">
        <f t="shared" si="10"/>
        <v>0</v>
      </c>
      <c r="AF9" s="6">
        <f t="shared" si="11"/>
        <v>0</v>
      </c>
      <c r="AG9" s="6">
        <f t="shared" si="12"/>
        <v>0</v>
      </c>
      <c r="AH9" s="6">
        <f t="shared" si="13"/>
        <v>0</v>
      </c>
      <c r="AI9" s="6">
        <f t="shared" si="14"/>
        <v>0</v>
      </c>
      <c r="AJ9" s="6">
        <f t="shared" si="15"/>
        <v>0</v>
      </c>
      <c r="AK9" s="6">
        <f t="shared" si="16"/>
        <v>0</v>
      </c>
      <c r="AL9" s="88"/>
      <c r="AM9" s="6">
        <f t="shared" si="17"/>
        <v>0</v>
      </c>
      <c r="AN9" s="6">
        <f t="shared" si="18"/>
        <v>0</v>
      </c>
      <c r="AO9" s="6">
        <f t="shared" si="19"/>
        <v>7</v>
      </c>
      <c r="AP9" s="6">
        <f t="shared" si="20"/>
        <v>16</v>
      </c>
      <c r="AQ9" s="6">
        <f t="shared" si="21"/>
        <v>0</v>
      </c>
      <c r="AR9" s="6">
        <f t="shared" si="22"/>
        <v>0</v>
      </c>
      <c r="AS9" s="6">
        <f t="shared" si="23"/>
        <v>0</v>
      </c>
      <c r="AT9" s="6">
        <f t="shared" si="24"/>
        <v>0</v>
      </c>
      <c r="AU9" s="6">
        <f t="shared" si="25"/>
        <v>0</v>
      </c>
      <c r="AV9" s="6">
        <f t="shared" si="26"/>
        <v>0</v>
      </c>
      <c r="AW9" s="6">
        <f t="shared" si="27"/>
        <v>0</v>
      </c>
      <c r="AX9" s="6">
        <f t="shared" si="28"/>
        <v>0</v>
      </c>
      <c r="AY9" s="6">
        <f t="shared" si="29"/>
        <v>0</v>
      </c>
      <c r="AZ9" s="6">
        <f t="shared" si="30"/>
        <v>0</v>
      </c>
      <c r="BA9" s="6">
        <f t="shared" si="31"/>
        <v>0</v>
      </c>
      <c r="BB9" s="6">
        <f t="shared" si="32"/>
        <v>0</v>
      </c>
      <c r="BD9" s="6">
        <f t="shared" si="50"/>
        <v>14</v>
      </c>
      <c r="BE9" s="6">
        <f t="shared" si="51"/>
        <v>-1</v>
      </c>
      <c r="BJ9" s="6">
        <v>5</v>
      </c>
      <c r="BN9" s="5">
        <f t="shared" si="33"/>
        <v>50</v>
      </c>
      <c r="BO9" s="5">
        <f t="shared" si="34"/>
        <v>0</v>
      </c>
      <c r="BP9" s="5">
        <f t="shared" si="35"/>
        <v>0</v>
      </c>
      <c r="BQ9" s="5">
        <f t="shared" si="36"/>
        <v>27</v>
      </c>
      <c r="BR9" s="5">
        <f t="shared" si="37"/>
        <v>23</v>
      </c>
      <c r="BS9" s="5">
        <f t="shared" si="38"/>
        <v>0</v>
      </c>
      <c r="BT9" s="5">
        <f t="shared" si="39"/>
        <v>0</v>
      </c>
      <c r="BU9" s="5">
        <f t="shared" si="40"/>
        <v>0</v>
      </c>
      <c r="BV9" s="5">
        <f t="shared" si="41"/>
        <v>0</v>
      </c>
      <c r="BW9" s="5">
        <f t="shared" si="42"/>
        <v>0</v>
      </c>
      <c r="BX9" s="5">
        <f t="shared" si="43"/>
        <v>0</v>
      </c>
      <c r="BY9" s="5">
        <f t="shared" si="44"/>
        <v>0</v>
      </c>
      <c r="BZ9" s="5">
        <f t="shared" si="45"/>
        <v>0</v>
      </c>
      <c r="CA9" s="5">
        <f t="shared" si="46"/>
        <v>0</v>
      </c>
      <c r="CB9" s="5"/>
      <c r="CC9" s="5">
        <f t="shared" si="47"/>
        <v>0</v>
      </c>
      <c r="CD9" s="7">
        <f t="shared" si="48"/>
        <v>50</v>
      </c>
    </row>
    <row r="10" spans="1:82" s="6" customFormat="1" ht="21.95" customHeight="1" x14ac:dyDescent="0.2">
      <c r="A10" s="5">
        <f t="shared" si="49"/>
        <v>6</v>
      </c>
      <c r="B10" s="47" t="s">
        <v>56</v>
      </c>
      <c r="C10" s="5" t="s">
        <v>5</v>
      </c>
      <c r="D10" s="59">
        <f t="shared" si="0"/>
        <v>22</v>
      </c>
      <c r="E10" s="91" t="s">
        <v>52</v>
      </c>
      <c r="F10" s="91" t="s">
        <v>52</v>
      </c>
      <c r="G10" s="91">
        <v>10</v>
      </c>
      <c r="H10" s="91">
        <v>12</v>
      </c>
      <c r="I10" s="91" t="s">
        <v>52</v>
      </c>
      <c r="J10" s="91" t="s">
        <v>52</v>
      </c>
      <c r="K10" s="91" t="s">
        <v>52</v>
      </c>
      <c r="L10" s="91" t="s">
        <v>52</v>
      </c>
      <c r="M10" s="91" t="s">
        <v>52</v>
      </c>
      <c r="N10" s="91" t="s">
        <v>52</v>
      </c>
      <c r="O10" s="91" t="s">
        <v>52</v>
      </c>
      <c r="P10" s="91" t="s">
        <v>52</v>
      </c>
      <c r="Q10" s="91" t="s">
        <v>52</v>
      </c>
      <c r="R10" s="91" t="s">
        <v>52</v>
      </c>
      <c r="S10" s="91" t="s">
        <v>52</v>
      </c>
      <c r="T10" s="91" t="s">
        <v>52</v>
      </c>
      <c r="V10" s="6">
        <f t="shared" si="1"/>
        <v>12</v>
      </c>
      <c r="W10" s="6">
        <f t="shared" si="2"/>
        <v>10</v>
      </c>
      <c r="X10" s="6">
        <f t="shared" si="3"/>
        <v>0</v>
      </c>
      <c r="Y10" s="6">
        <f t="shared" si="4"/>
        <v>0</v>
      </c>
      <c r="Z10" s="6">
        <f t="shared" si="5"/>
        <v>0</v>
      </c>
      <c r="AA10" s="6">
        <f t="shared" si="6"/>
        <v>0</v>
      </c>
      <c r="AB10" s="6">
        <f t="shared" si="7"/>
        <v>0</v>
      </c>
      <c r="AC10" s="6">
        <f t="shared" si="8"/>
        <v>0</v>
      </c>
      <c r="AD10" s="6">
        <f t="shared" si="9"/>
        <v>0</v>
      </c>
      <c r="AE10" s="6">
        <f t="shared" si="10"/>
        <v>0</v>
      </c>
      <c r="AF10" s="6">
        <f t="shared" si="11"/>
        <v>0</v>
      </c>
      <c r="AG10" s="6">
        <f t="shared" si="12"/>
        <v>0</v>
      </c>
      <c r="AH10" s="6">
        <f t="shared" si="13"/>
        <v>0</v>
      </c>
      <c r="AI10" s="6">
        <f t="shared" si="14"/>
        <v>0</v>
      </c>
      <c r="AJ10" s="6">
        <f t="shared" si="15"/>
        <v>0</v>
      </c>
      <c r="AK10" s="6">
        <f t="shared" si="16"/>
        <v>0</v>
      </c>
      <c r="AL10" s="88"/>
      <c r="AM10" s="6">
        <f t="shared" si="17"/>
        <v>0</v>
      </c>
      <c r="AN10" s="6">
        <f t="shared" si="18"/>
        <v>0</v>
      </c>
      <c r="AO10" s="6">
        <f t="shared" si="19"/>
        <v>10</v>
      </c>
      <c r="AP10" s="6">
        <f t="shared" si="20"/>
        <v>12</v>
      </c>
      <c r="AQ10" s="6">
        <f t="shared" si="21"/>
        <v>0</v>
      </c>
      <c r="AR10" s="6">
        <f t="shared" si="22"/>
        <v>0</v>
      </c>
      <c r="AS10" s="6">
        <f t="shared" si="23"/>
        <v>0</v>
      </c>
      <c r="AT10" s="6">
        <f t="shared" si="24"/>
        <v>0</v>
      </c>
      <c r="AU10" s="6">
        <f t="shared" si="25"/>
        <v>0</v>
      </c>
      <c r="AV10" s="6">
        <f t="shared" si="26"/>
        <v>0</v>
      </c>
      <c r="AW10" s="6">
        <f t="shared" si="27"/>
        <v>0</v>
      </c>
      <c r="AX10" s="6">
        <f t="shared" si="28"/>
        <v>0</v>
      </c>
      <c r="AY10" s="6">
        <f t="shared" si="29"/>
        <v>0</v>
      </c>
      <c r="AZ10" s="6">
        <f t="shared" si="30"/>
        <v>0</v>
      </c>
      <c r="BA10" s="6">
        <f t="shared" si="31"/>
        <v>0</v>
      </c>
      <c r="BB10" s="6">
        <f t="shared" si="32"/>
        <v>0</v>
      </c>
      <c r="BD10" s="6">
        <f t="shared" si="50"/>
        <v>14</v>
      </c>
      <c r="BE10" s="6">
        <f t="shared" si="51"/>
        <v>-1</v>
      </c>
      <c r="BJ10" s="6">
        <v>6</v>
      </c>
      <c r="BN10" s="5">
        <f t="shared" si="33"/>
        <v>45</v>
      </c>
      <c r="BO10" s="5">
        <f t="shared" si="34"/>
        <v>0</v>
      </c>
      <c r="BP10" s="5">
        <f t="shared" si="35"/>
        <v>0</v>
      </c>
      <c r="BQ10" s="5">
        <f t="shared" si="36"/>
        <v>17</v>
      </c>
      <c r="BR10" s="5">
        <f t="shared" si="37"/>
        <v>28</v>
      </c>
      <c r="BS10" s="5">
        <f t="shared" si="38"/>
        <v>0</v>
      </c>
      <c r="BT10" s="5">
        <f t="shared" si="39"/>
        <v>0</v>
      </c>
      <c r="BU10" s="5">
        <f t="shared" si="40"/>
        <v>0</v>
      </c>
      <c r="BV10" s="5">
        <f t="shared" si="41"/>
        <v>0</v>
      </c>
      <c r="BW10" s="5">
        <f t="shared" si="42"/>
        <v>0</v>
      </c>
      <c r="BX10" s="5">
        <f t="shared" si="43"/>
        <v>0</v>
      </c>
      <c r="BY10" s="5">
        <f t="shared" si="44"/>
        <v>0</v>
      </c>
      <c r="BZ10" s="5">
        <f t="shared" si="45"/>
        <v>0</v>
      </c>
      <c r="CA10" s="5">
        <f t="shared" si="46"/>
        <v>0</v>
      </c>
      <c r="CB10" s="5"/>
      <c r="CC10" s="5">
        <f t="shared" si="47"/>
        <v>0</v>
      </c>
      <c r="CD10" s="7">
        <f t="shared" si="48"/>
        <v>45</v>
      </c>
    </row>
    <row r="11" spans="1:82" s="6" customFormat="1" ht="21.95" customHeight="1" x14ac:dyDescent="0.2">
      <c r="A11" s="5">
        <f t="shared" si="49"/>
        <v>7</v>
      </c>
      <c r="B11" s="47" t="s">
        <v>6</v>
      </c>
      <c r="C11" s="61" t="s">
        <v>14</v>
      </c>
      <c r="D11" s="59">
        <f t="shared" si="0"/>
        <v>21</v>
      </c>
      <c r="E11" s="91" t="s">
        <v>52</v>
      </c>
      <c r="F11" s="91" t="s">
        <v>52</v>
      </c>
      <c r="G11" s="91">
        <v>11</v>
      </c>
      <c r="H11" s="91">
        <v>10</v>
      </c>
      <c r="I11" s="91" t="s">
        <v>52</v>
      </c>
      <c r="J11" s="91" t="s">
        <v>52</v>
      </c>
      <c r="K11" s="91" t="s">
        <v>52</v>
      </c>
      <c r="L11" s="91" t="s">
        <v>52</v>
      </c>
      <c r="M11" s="91" t="s">
        <v>52</v>
      </c>
      <c r="N11" s="91" t="s">
        <v>52</v>
      </c>
      <c r="O11" s="91" t="s">
        <v>52</v>
      </c>
      <c r="P11" s="91" t="s">
        <v>52</v>
      </c>
      <c r="Q11" s="91" t="s">
        <v>52</v>
      </c>
      <c r="R11" s="91" t="s">
        <v>52</v>
      </c>
      <c r="S11" s="91" t="s">
        <v>52</v>
      </c>
      <c r="T11" s="91" t="s">
        <v>52</v>
      </c>
      <c r="V11" s="6">
        <f t="shared" si="1"/>
        <v>11</v>
      </c>
      <c r="W11" s="6">
        <f t="shared" si="2"/>
        <v>10</v>
      </c>
      <c r="X11" s="6">
        <f t="shared" si="3"/>
        <v>0</v>
      </c>
      <c r="Y11" s="6">
        <f t="shared" si="4"/>
        <v>0</v>
      </c>
      <c r="Z11" s="6">
        <f t="shared" si="5"/>
        <v>0</v>
      </c>
      <c r="AA11" s="6">
        <f t="shared" si="6"/>
        <v>0</v>
      </c>
      <c r="AB11" s="6">
        <f t="shared" si="7"/>
        <v>0</v>
      </c>
      <c r="AC11" s="6">
        <f t="shared" si="8"/>
        <v>0</v>
      </c>
      <c r="AD11" s="6">
        <f t="shared" si="9"/>
        <v>0</v>
      </c>
      <c r="AE11" s="6">
        <f t="shared" si="10"/>
        <v>0</v>
      </c>
      <c r="AF11" s="6">
        <f t="shared" si="11"/>
        <v>0</v>
      </c>
      <c r="AG11" s="6">
        <f t="shared" si="12"/>
        <v>0</v>
      </c>
      <c r="AH11" s="6">
        <f t="shared" si="13"/>
        <v>0</v>
      </c>
      <c r="AI11" s="6">
        <f t="shared" si="14"/>
        <v>0</v>
      </c>
      <c r="AJ11" s="6">
        <f t="shared" si="15"/>
        <v>0</v>
      </c>
      <c r="AK11" s="6">
        <f t="shared" si="16"/>
        <v>0</v>
      </c>
      <c r="AL11" s="88"/>
      <c r="AM11" s="6">
        <f t="shared" si="17"/>
        <v>0</v>
      </c>
      <c r="AN11" s="6">
        <f t="shared" si="18"/>
        <v>0</v>
      </c>
      <c r="AO11" s="6">
        <f t="shared" si="19"/>
        <v>11</v>
      </c>
      <c r="AP11" s="6">
        <f t="shared" si="20"/>
        <v>10</v>
      </c>
      <c r="AQ11" s="6">
        <f t="shared" si="21"/>
        <v>0</v>
      </c>
      <c r="AR11" s="6">
        <f t="shared" si="22"/>
        <v>0</v>
      </c>
      <c r="AS11" s="6">
        <f t="shared" si="23"/>
        <v>0</v>
      </c>
      <c r="AT11" s="6">
        <f t="shared" si="24"/>
        <v>0</v>
      </c>
      <c r="AU11" s="6">
        <f t="shared" si="25"/>
        <v>0</v>
      </c>
      <c r="AV11" s="6">
        <f t="shared" si="26"/>
        <v>0</v>
      </c>
      <c r="AW11" s="6">
        <f t="shared" si="27"/>
        <v>0</v>
      </c>
      <c r="AX11" s="6">
        <f t="shared" si="28"/>
        <v>0</v>
      </c>
      <c r="AY11" s="6">
        <f t="shared" si="29"/>
        <v>0</v>
      </c>
      <c r="AZ11" s="6">
        <f t="shared" si="30"/>
        <v>0</v>
      </c>
      <c r="BA11" s="6">
        <f t="shared" si="31"/>
        <v>0</v>
      </c>
      <c r="BB11" s="6">
        <f t="shared" si="32"/>
        <v>0</v>
      </c>
      <c r="BD11" s="6">
        <f t="shared" si="50"/>
        <v>14</v>
      </c>
      <c r="BE11" s="6">
        <f t="shared" si="51"/>
        <v>-1</v>
      </c>
      <c r="BJ11" s="6">
        <v>7</v>
      </c>
      <c r="BN11" s="5">
        <f t="shared" si="33"/>
        <v>43</v>
      </c>
      <c r="BO11" s="5">
        <f t="shared" si="34"/>
        <v>0</v>
      </c>
      <c r="BP11" s="5">
        <f t="shared" si="35"/>
        <v>0</v>
      </c>
      <c r="BQ11" s="5">
        <f t="shared" si="36"/>
        <v>21</v>
      </c>
      <c r="BR11" s="5">
        <f t="shared" si="37"/>
        <v>22</v>
      </c>
      <c r="BS11" s="5">
        <f t="shared" si="38"/>
        <v>0</v>
      </c>
      <c r="BT11" s="5">
        <f t="shared" si="39"/>
        <v>0</v>
      </c>
      <c r="BU11" s="5">
        <f t="shared" si="40"/>
        <v>0</v>
      </c>
      <c r="BV11" s="5">
        <f t="shared" si="41"/>
        <v>0</v>
      </c>
      <c r="BW11" s="5">
        <f t="shared" si="42"/>
        <v>0</v>
      </c>
      <c r="BX11" s="5">
        <f t="shared" si="43"/>
        <v>0</v>
      </c>
      <c r="BY11" s="5">
        <f t="shared" si="44"/>
        <v>0</v>
      </c>
      <c r="BZ11" s="5">
        <f t="shared" si="45"/>
        <v>0</v>
      </c>
      <c r="CA11" s="5">
        <f t="shared" si="46"/>
        <v>0</v>
      </c>
      <c r="CB11" s="5"/>
      <c r="CC11" s="5">
        <f t="shared" si="47"/>
        <v>0</v>
      </c>
      <c r="CD11" s="7">
        <f t="shared" si="48"/>
        <v>43</v>
      </c>
    </row>
    <row r="12" spans="1:82" s="6" customFormat="1" ht="21.95" customHeight="1" x14ac:dyDescent="0.2">
      <c r="A12" s="5">
        <f t="shared" si="49"/>
        <v>8</v>
      </c>
      <c r="B12" s="47" t="s">
        <v>4</v>
      </c>
      <c r="C12" s="5" t="s">
        <v>5</v>
      </c>
      <c r="D12" s="59">
        <f t="shared" si="0"/>
        <v>20</v>
      </c>
      <c r="E12" s="91" t="s">
        <v>52</v>
      </c>
      <c r="F12" s="91" t="s">
        <v>52</v>
      </c>
      <c r="G12" s="91">
        <v>14</v>
      </c>
      <c r="H12" s="91">
        <v>6</v>
      </c>
      <c r="I12" s="91" t="s">
        <v>52</v>
      </c>
      <c r="J12" s="91" t="s">
        <v>52</v>
      </c>
      <c r="K12" s="91" t="s">
        <v>52</v>
      </c>
      <c r="L12" s="91" t="s">
        <v>52</v>
      </c>
      <c r="M12" s="91" t="s">
        <v>52</v>
      </c>
      <c r="N12" s="91" t="s">
        <v>52</v>
      </c>
      <c r="O12" s="91" t="s">
        <v>52</v>
      </c>
      <c r="P12" s="91" t="s">
        <v>52</v>
      </c>
      <c r="Q12" s="91" t="s">
        <v>52</v>
      </c>
      <c r="R12" s="91" t="s">
        <v>52</v>
      </c>
      <c r="S12" s="91" t="s">
        <v>52</v>
      </c>
      <c r="T12" s="91" t="s">
        <v>52</v>
      </c>
      <c r="V12" s="6">
        <f t="shared" si="1"/>
        <v>14</v>
      </c>
      <c r="W12" s="6">
        <f t="shared" si="2"/>
        <v>6</v>
      </c>
      <c r="X12" s="6">
        <f t="shared" si="3"/>
        <v>0</v>
      </c>
      <c r="Y12" s="6">
        <f t="shared" si="4"/>
        <v>0</v>
      </c>
      <c r="Z12" s="6">
        <f t="shared" si="5"/>
        <v>0</v>
      </c>
      <c r="AA12" s="6">
        <f t="shared" si="6"/>
        <v>0</v>
      </c>
      <c r="AB12" s="6">
        <f t="shared" si="7"/>
        <v>0</v>
      </c>
      <c r="AC12" s="6">
        <f t="shared" si="8"/>
        <v>0</v>
      </c>
      <c r="AD12" s="6">
        <f t="shared" si="9"/>
        <v>0</v>
      </c>
      <c r="AE12" s="6">
        <f t="shared" si="10"/>
        <v>0</v>
      </c>
      <c r="AF12" s="6">
        <f t="shared" si="11"/>
        <v>0</v>
      </c>
      <c r="AG12" s="6">
        <f t="shared" si="12"/>
        <v>0</v>
      </c>
      <c r="AH12" s="6">
        <f t="shared" si="13"/>
        <v>0</v>
      </c>
      <c r="AI12" s="6">
        <f t="shared" si="14"/>
        <v>0</v>
      </c>
      <c r="AJ12" s="6">
        <f t="shared" si="15"/>
        <v>0</v>
      </c>
      <c r="AK12" s="6">
        <f t="shared" si="16"/>
        <v>0</v>
      </c>
      <c r="AL12" s="88"/>
      <c r="AM12" s="6">
        <f t="shared" si="17"/>
        <v>0</v>
      </c>
      <c r="AN12" s="6">
        <f t="shared" si="18"/>
        <v>0</v>
      </c>
      <c r="AO12" s="6">
        <f t="shared" si="19"/>
        <v>14</v>
      </c>
      <c r="AP12" s="6">
        <f t="shared" si="20"/>
        <v>6</v>
      </c>
      <c r="AQ12" s="6">
        <f t="shared" si="21"/>
        <v>0</v>
      </c>
      <c r="AR12" s="6">
        <f t="shared" si="22"/>
        <v>0</v>
      </c>
      <c r="AS12" s="6">
        <f t="shared" si="23"/>
        <v>0</v>
      </c>
      <c r="AT12" s="6">
        <f t="shared" si="24"/>
        <v>0</v>
      </c>
      <c r="AU12" s="6">
        <f t="shared" si="25"/>
        <v>0</v>
      </c>
      <c r="AV12" s="6">
        <f t="shared" si="26"/>
        <v>0</v>
      </c>
      <c r="AW12" s="6">
        <f t="shared" si="27"/>
        <v>0</v>
      </c>
      <c r="AX12" s="6">
        <f t="shared" si="28"/>
        <v>0</v>
      </c>
      <c r="AY12" s="6">
        <f t="shared" si="29"/>
        <v>0</v>
      </c>
      <c r="AZ12" s="6">
        <f t="shared" si="30"/>
        <v>0</v>
      </c>
      <c r="BA12" s="6">
        <f t="shared" si="31"/>
        <v>0</v>
      </c>
      <c r="BB12" s="6">
        <f t="shared" si="32"/>
        <v>0</v>
      </c>
      <c r="BD12" s="6">
        <f t="shared" si="50"/>
        <v>14</v>
      </c>
      <c r="BE12" s="6">
        <f t="shared" si="51"/>
        <v>-1</v>
      </c>
      <c r="BJ12" s="6">
        <v>8</v>
      </c>
      <c r="BN12" s="5">
        <f t="shared" si="33"/>
        <v>41</v>
      </c>
      <c r="BO12" s="5">
        <f t="shared" si="34"/>
        <v>0</v>
      </c>
      <c r="BP12" s="5">
        <f t="shared" si="35"/>
        <v>0</v>
      </c>
      <c r="BQ12" s="5">
        <f t="shared" si="36"/>
        <v>25</v>
      </c>
      <c r="BR12" s="5">
        <f t="shared" si="37"/>
        <v>16</v>
      </c>
      <c r="BS12" s="5">
        <f t="shared" si="38"/>
        <v>0</v>
      </c>
      <c r="BT12" s="5">
        <f t="shared" si="39"/>
        <v>0</v>
      </c>
      <c r="BU12" s="5">
        <f t="shared" si="40"/>
        <v>0</v>
      </c>
      <c r="BV12" s="5">
        <f t="shared" si="41"/>
        <v>0</v>
      </c>
      <c r="BW12" s="5">
        <f t="shared" si="42"/>
        <v>0</v>
      </c>
      <c r="BX12" s="5">
        <f t="shared" si="43"/>
        <v>0</v>
      </c>
      <c r="BY12" s="5">
        <f t="shared" si="44"/>
        <v>0</v>
      </c>
      <c r="BZ12" s="5">
        <f t="shared" si="45"/>
        <v>0</v>
      </c>
      <c r="CA12" s="5">
        <f t="shared" si="46"/>
        <v>0</v>
      </c>
      <c r="CB12" s="5"/>
      <c r="CC12" s="5">
        <f t="shared" si="47"/>
        <v>0</v>
      </c>
      <c r="CD12" s="7">
        <f t="shared" si="48"/>
        <v>41</v>
      </c>
    </row>
    <row r="13" spans="1:82" s="6" customFormat="1" ht="21.95" customHeight="1" x14ac:dyDescent="0.2">
      <c r="A13" s="7">
        <f t="shared" si="49"/>
        <v>9</v>
      </c>
      <c r="B13" s="48" t="s">
        <v>117</v>
      </c>
      <c r="C13" s="85" t="s">
        <v>14</v>
      </c>
      <c r="D13" s="59">
        <f t="shared" si="0"/>
        <v>17</v>
      </c>
      <c r="E13" s="91" t="s">
        <v>52</v>
      </c>
      <c r="F13" s="91" t="s">
        <v>52</v>
      </c>
      <c r="G13" s="91">
        <v>8</v>
      </c>
      <c r="H13" s="91">
        <v>9</v>
      </c>
      <c r="I13" s="91" t="s">
        <v>52</v>
      </c>
      <c r="J13" s="91" t="s">
        <v>52</v>
      </c>
      <c r="K13" s="91" t="s">
        <v>52</v>
      </c>
      <c r="L13" s="91" t="s">
        <v>52</v>
      </c>
      <c r="M13" s="91" t="s">
        <v>52</v>
      </c>
      <c r="N13" s="91" t="s">
        <v>52</v>
      </c>
      <c r="O13" s="91" t="s">
        <v>52</v>
      </c>
      <c r="P13" s="91" t="s">
        <v>52</v>
      </c>
      <c r="Q13" s="91" t="s">
        <v>52</v>
      </c>
      <c r="R13" s="91" t="s">
        <v>52</v>
      </c>
      <c r="S13" s="91" t="s">
        <v>52</v>
      </c>
      <c r="T13" s="91" t="s">
        <v>52</v>
      </c>
      <c r="V13" s="6">
        <f t="shared" si="1"/>
        <v>9</v>
      </c>
      <c r="W13" s="6">
        <f t="shared" si="2"/>
        <v>8</v>
      </c>
      <c r="X13" s="6">
        <f t="shared" si="3"/>
        <v>0</v>
      </c>
      <c r="Y13" s="6">
        <f t="shared" si="4"/>
        <v>0</v>
      </c>
      <c r="Z13" s="6">
        <f t="shared" si="5"/>
        <v>0</v>
      </c>
      <c r="AA13" s="6">
        <f t="shared" si="6"/>
        <v>0</v>
      </c>
      <c r="AB13" s="6">
        <f t="shared" si="7"/>
        <v>0</v>
      </c>
      <c r="AC13" s="6">
        <f t="shared" si="8"/>
        <v>0</v>
      </c>
      <c r="AD13" s="6">
        <f t="shared" si="9"/>
        <v>0</v>
      </c>
      <c r="AE13" s="6">
        <f t="shared" si="10"/>
        <v>0</v>
      </c>
      <c r="AF13" s="6">
        <f t="shared" si="11"/>
        <v>0</v>
      </c>
      <c r="AG13" s="6">
        <f t="shared" si="12"/>
        <v>0</v>
      </c>
      <c r="AH13" s="6">
        <f t="shared" si="13"/>
        <v>0</v>
      </c>
      <c r="AI13" s="6">
        <f t="shared" si="14"/>
        <v>0</v>
      </c>
      <c r="AJ13" s="6">
        <f t="shared" si="15"/>
        <v>0</v>
      </c>
      <c r="AK13" s="6">
        <f t="shared" si="16"/>
        <v>0</v>
      </c>
      <c r="AL13" s="88"/>
      <c r="AM13" s="6">
        <f t="shared" si="17"/>
        <v>0</v>
      </c>
      <c r="AN13" s="6">
        <f t="shared" si="18"/>
        <v>0</v>
      </c>
      <c r="AO13" s="6">
        <f t="shared" si="19"/>
        <v>8</v>
      </c>
      <c r="AP13" s="6">
        <f t="shared" si="20"/>
        <v>9</v>
      </c>
      <c r="AQ13" s="6">
        <f t="shared" si="21"/>
        <v>0</v>
      </c>
      <c r="AR13" s="6">
        <f t="shared" si="22"/>
        <v>0</v>
      </c>
      <c r="AS13" s="6">
        <f t="shared" si="23"/>
        <v>0</v>
      </c>
      <c r="AT13" s="6">
        <f t="shared" si="24"/>
        <v>0</v>
      </c>
      <c r="AU13" s="6">
        <f t="shared" si="25"/>
        <v>0</v>
      </c>
      <c r="AV13" s="6">
        <f t="shared" si="26"/>
        <v>0</v>
      </c>
      <c r="AW13" s="6">
        <f t="shared" si="27"/>
        <v>0</v>
      </c>
      <c r="AX13" s="6">
        <f t="shared" si="28"/>
        <v>0</v>
      </c>
      <c r="AY13" s="6">
        <f t="shared" si="29"/>
        <v>0</v>
      </c>
      <c r="AZ13" s="6">
        <f t="shared" si="30"/>
        <v>0</v>
      </c>
      <c r="BA13" s="6">
        <f t="shared" si="31"/>
        <v>0</v>
      </c>
      <c r="BB13" s="6">
        <f t="shared" si="32"/>
        <v>0</v>
      </c>
      <c r="BD13" s="6">
        <f t="shared" si="50"/>
        <v>14</v>
      </c>
      <c r="BE13" s="6">
        <f t="shared" si="51"/>
        <v>-1</v>
      </c>
      <c r="BJ13" s="6">
        <v>9</v>
      </c>
      <c r="BN13" s="5">
        <f t="shared" si="33"/>
        <v>37</v>
      </c>
      <c r="BO13" s="5">
        <f t="shared" si="34"/>
        <v>0</v>
      </c>
      <c r="BP13" s="5">
        <f t="shared" si="35"/>
        <v>0</v>
      </c>
      <c r="BQ13" s="5">
        <f t="shared" si="36"/>
        <v>22</v>
      </c>
      <c r="BR13" s="5">
        <f t="shared" si="37"/>
        <v>15</v>
      </c>
      <c r="BS13" s="5">
        <f t="shared" si="38"/>
        <v>0</v>
      </c>
      <c r="BT13" s="5">
        <f t="shared" si="39"/>
        <v>0</v>
      </c>
      <c r="BU13" s="5">
        <f t="shared" si="40"/>
        <v>0</v>
      </c>
      <c r="BV13" s="5">
        <f t="shared" si="41"/>
        <v>0</v>
      </c>
      <c r="BW13" s="5">
        <f t="shared" si="42"/>
        <v>0</v>
      </c>
      <c r="BX13" s="5">
        <f t="shared" si="43"/>
        <v>0</v>
      </c>
      <c r="BY13" s="5">
        <f t="shared" si="44"/>
        <v>0</v>
      </c>
      <c r="BZ13" s="5">
        <f t="shared" si="45"/>
        <v>0</v>
      </c>
      <c r="CA13" s="5">
        <f t="shared" si="46"/>
        <v>0</v>
      </c>
      <c r="CB13" s="5"/>
      <c r="CC13" s="5">
        <f t="shared" si="47"/>
        <v>0</v>
      </c>
      <c r="CD13" s="7">
        <f t="shared" si="48"/>
        <v>37</v>
      </c>
    </row>
    <row r="14" spans="1:82" s="6" customFormat="1" ht="21.95" customHeight="1" x14ac:dyDescent="0.2">
      <c r="A14" s="5">
        <f t="shared" si="49"/>
        <v>10</v>
      </c>
      <c r="B14" s="90" t="s">
        <v>255</v>
      </c>
      <c r="C14" s="5" t="s">
        <v>71</v>
      </c>
      <c r="D14" s="59">
        <f t="shared" si="0"/>
        <v>17</v>
      </c>
      <c r="E14" s="91" t="s">
        <v>52</v>
      </c>
      <c r="F14" s="91" t="s">
        <v>52</v>
      </c>
      <c r="G14" s="91">
        <v>6</v>
      </c>
      <c r="H14" s="91">
        <v>11</v>
      </c>
      <c r="I14" s="91" t="s">
        <v>52</v>
      </c>
      <c r="J14" s="91" t="s">
        <v>52</v>
      </c>
      <c r="K14" s="91" t="s">
        <v>52</v>
      </c>
      <c r="L14" s="91" t="s">
        <v>52</v>
      </c>
      <c r="M14" s="91" t="s">
        <v>52</v>
      </c>
      <c r="N14" s="91" t="s">
        <v>52</v>
      </c>
      <c r="O14" s="91" t="s">
        <v>52</v>
      </c>
      <c r="P14" s="91" t="s">
        <v>52</v>
      </c>
      <c r="Q14" s="91" t="s">
        <v>52</v>
      </c>
      <c r="R14" s="91" t="s">
        <v>52</v>
      </c>
      <c r="S14" s="91" t="s">
        <v>52</v>
      </c>
      <c r="T14" s="91" t="s">
        <v>52</v>
      </c>
      <c r="V14" s="6">
        <f t="shared" si="1"/>
        <v>11</v>
      </c>
      <c r="W14" s="6">
        <f t="shared" si="2"/>
        <v>6</v>
      </c>
      <c r="X14" s="6">
        <f t="shared" si="3"/>
        <v>0</v>
      </c>
      <c r="Y14" s="6">
        <f t="shared" si="4"/>
        <v>0</v>
      </c>
      <c r="Z14" s="6">
        <f t="shared" si="5"/>
        <v>0</v>
      </c>
      <c r="AA14" s="6">
        <f t="shared" si="6"/>
        <v>0</v>
      </c>
      <c r="AB14" s="6">
        <f t="shared" si="7"/>
        <v>0</v>
      </c>
      <c r="AC14" s="6">
        <f t="shared" si="8"/>
        <v>0</v>
      </c>
      <c r="AD14" s="6">
        <f t="shared" si="9"/>
        <v>0</v>
      </c>
      <c r="AE14" s="6">
        <f t="shared" si="10"/>
        <v>0</v>
      </c>
      <c r="AF14" s="6">
        <f t="shared" si="11"/>
        <v>0</v>
      </c>
      <c r="AG14" s="6">
        <f t="shared" si="12"/>
        <v>0</v>
      </c>
      <c r="AH14" s="6">
        <f t="shared" si="13"/>
        <v>0</v>
      </c>
      <c r="AI14" s="6">
        <f t="shared" si="14"/>
        <v>0</v>
      </c>
      <c r="AJ14" s="6">
        <f t="shared" si="15"/>
        <v>0</v>
      </c>
      <c r="AK14" s="6">
        <f t="shared" si="16"/>
        <v>0</v>
      </c>
      <c r="AL14" s="88"/>
      <c r="AM14" s="6">
        <f t="shared" si="17"/>
        <v>0</v>
      </c>
      <c r="AN14" s="6">
        <f t="shared" si="18"/>
        <v>0</v>
      </c>
      <c r="AO14" s="6">
        <f t="shared" si="19"/>
        <v>6</v>
      </c>
      <c r="AP14" s="6">
        <f t="shared" si="20"/>
        <v>11</v>
      </c>
      <c r="AQ14" s="6">
        <f t="shared" si="21"/>
        <v>0</v>
      </c>
      <c r="AR14" s="6">
        <f t="shared" si="22"/>
        <v>0</v>
      </c>
      <c r="AS14" s="6">
        <f t="shared" si="23"/>
        <v>0</v>
      </c>
      <c r="AT14" s="6">
        <f t="shared" si="24"/>
        <v>0</v>
      </c>
      <c r="AU14" s="6">
        <f t="shared" si="25"/>
        <v>0</v>
      </c>
      <c r="AV14" s="6">
        <f t="shared" si="26"/>
        <v>0</v>
      </c>
      <c r="AW14" s="6">
        <f t="shared" si="27"/>
        <v>0</v>
      </c>
      <c r="AX14" s="6">
        <f t="shared" si="28"/>
        <v>0</v>
      </c>
      <c r="AY14" s="6">
        <f t="shared" si="29"/>
        <v>0</v>
      </c>
      <c r="AZ14" s="6">
        <f t="shared" si="30"/>
        <v>0</v>
      </c>
      <c r="BA14" s="6">
        <f t="shared" si="31"/>
        <v>0</v>
      </c>
      <c r="BB14" s="6">
        <f t="shared" si="32"/>
        <v>0</v>
      </c>
      <c r="BD14" s="6">
        <f t="shared" si="50"/>
        <v>14</v>
      </c>
      <c r="BE14" s="6">
        <f t="shared" si="51"/>
        <v>-1</v>
      </c>
      <c r="BJ14" s="6">
        <v>10</v>
      </c>
      <c r="BN14" s="5">
        <f t="shared" si="33"/>
        <v>34</v>
      </c>
      <c r="BO14" s="5">
        <f t="shared" si="34"/>
        <v>0</v>
      </c>
      <c r="BP14" s="5">
        <f t="shared" si="35"/>
        <v>0</v>
      </c>
      <c r="BQ14" s="5">
        <f t="shared" si="36"/>
        <v>14</v>
      </c>
      <c r="BR14" s="5">
        <f t="shared" si="37"/>
        <v>20</v>
      </c>
      <c r="BS14" s="5">
        <f t="shared" si="38"/>
        <v>0</v>
      </c>
      <c r="BT14" s="5">
        <f t="shared" si="39"/>
        <v>0</v>
      </c>
      <c r="BU14" s="5">
        <f t="shared" si="40"/>
        <v>0</v>
      </c>
      <c r="BV14" s="5">
        <f t="shared" si="41"/>
        <v>0</v>
      </c>
      <c r="BW14" s="5">
        <f t="shared" si="42"/>
        <v>0</v>
      </c>
      <c r="BX14" s="5">
        <f t="shared" si="43"/>
        <v>0</v>
      </c>
      <c r="BY14" s="5">
        <f t="shared" si="44"/>
        <v>0</v>
      </c>
      <c r="BZ14" s="5">
        <f t="shared" si="45"/>
        <v>0</v>
      </c>
      <c r="CA14" s="5">
        <f t="shared" si="46"/>
        <v>0</v>
      </c>
      <c r="CB14" s="5"/>
      <c r="CC14" s="5">
        <f t="shared" si="47"/>
        <v>0</v>
      </c>
      <c r="CD14" s="7">
        <f t="shared" si="48"/>
        <v>34</v>
      </c>
    </row>
    <row r="15" spans="1:82" s="6" customFormat="1" ht="21.95" customHeight="1" x14ac:dyDescent="0.2">
      <c r="A15" s="5">
        <f t="shared" si="49"/>
        <v>11</v>
      </c>
      <c r="B15" s="47" t="s">
        <v>8</v>
      </c>
      <c r="C15" s="30" t="s">
        <v>53</v>
      </c>
      <c r="D15" s="59">
        <f t="shared" si="0"/>
        <v>12</v>
      </c>
      <c r="E15" s="91" t="s">
        <v>52</v>
      </c>
      <c r="F15" s="91" t="s">
        <v>52</v>
      </c>
      <c r="G15" s="91">
        <v>6</v>
      </c>
      <c r="H15" s="91">
        <v>6</v>
      </c>
      <c r="I15" s="91" t="s">
        <v>52</v>
      </c>
      <c r="J15" s="91" t="s">
        <v>52</v>
      </c>
      <c r="K15" s="91" t="s">
        <v>52</v>
      </c>
      <c r="L15" s="91" t="s">
        <v>52</v>
      </c>
      <c r="M15" s="91" t="s">
        <v>52</v>
      </c>
      <c r="N15" s="91" t="s">
        <v>52</v>
      </c>
      <c r="O15" s="91" t="s">
        <v>52</v>
      </c>
      <c r="P15" s="91" t="s">
        <v>52</v>
      </c>
      <c r="Q15" s="91" t="s">
        <v>52</v>
      </c>
      <c r="R15" s="91" t="s">
        <v>52</v>
      </c>
      <c r="S15" s="91" t="s">
        <v>52</v>
      </c>
      <c r="T15" s="91" t="s">
        <v>52</v>
      </c>
      <c r="V15" s="6">
        <f t="shared" si="1"/>
        <v>6</v>
      </c>
      <c r="W15" s="6">
        <f t="shared" si="2"/>
        <v>6</v>
      </c>
      <c r="X15" s="6">
        <f t="shared" si="3"/>
        <v>0</v>
      </c>
      <c r="Y15" s="6">
        <f t="shared" si="4"/>
        <v>0</v>
      </c>
      <c r="Z15" s="6">
        <f t="shared" si="5"/>
        <v>0</v>
      </c>
      <c r="AA15" s="6">
        <f t="shared" si="6"/>
        <v>0</v>
      </c>
      <c r="AB15" s="6">
        <f t="shared" si="7"/>
        <v>0</v>
      </c>
      <c r="AC15" s="6">
        <f t="shared" si="8"/>
        <v>0</v>
      </c>
      <c r="AD15" s="6">
        <f t="shared" si="9"/>
        <v>0</v>
      </c>
      <c r="AE15" s="6">
        <f t="shared" si="10"/>
        <v>0</v>
      </c>
      <c r="AF15" s="6">
        <f t="shared" si="11"/>
        <v>0</v>
      </c>
      <c r="AG15" s="6">
        <f t="shared" si="12"/>
        <v>0</v>
      </c>
      <c r="AH15" s="6">
        <f t="shared" si="13"/>
        <v>0</v>
      </c>
      <c r="AI15" s="6">
        <f t="shared" si="14"/>
        <v>0</v>
      </c>
      <c r="AJ15" s="6">
        <f t="shared" si="15"/>
        <v>0</v>
      </c>
      <c r="AK15" s="6">
        <f t="shared" si="16"/>
        <v>0</v>
      </c>
      <c r="AL15" s="88"/>
      <c r="AM15" s="6">
        <f t="shared" si="17"/>
        <v>0</v>
      </c>
      <c r="AN15" s="6">
        <f t="shared" si="18"/>
        <v>0</v>
      </c>
      <c r="AO15" s="6">
        <f t="shared" si="19"/>
        <v>6</v>
      </c>
      <c r="AP15" s="6">
        <f t="shared" si="20"/>
        <v>6</v>
      </c>
      <c r="AQ15" s="6">
        <f t="shared" si="21"/>
        <v>0</v>
      </c>
      <c r="AR15" s="6">
        <f t="shared" si="22"/>
        <v>0</v>
      </c>
      <c r="AS15" s="6">
        <f t="shared" si="23"/>
        <v>0</v>
      </c>
      <c r="AT15" s="6">
        <f t="shared" si="24"/>
        <v>0</v>
      </c>
      <c r="AU15" s="6">
        <f t="shared" si="25"/>
        <v>0</v>
      </c>
      <c r="AV15" s="6">
        <f t="shared" si="26"/>
        <v>0</v>
      </c>
      <c r="AW15" s="6">
        <f t="shared" si="27"/>
        <v>0</v>
      </c>
      <c r="AX15" s="6">
        <f t="shared" si="28"/>
        <v>0</v>
      </c>
      <c r="AY15" s="6">
        <f t="shared" si="29"/>
        <v>0</v>
      </c>
      <c r="AZ15" s="6">
        <f t="shared" si="30"/>
        <v>0</v>
      </c>
      <c r="BA15" s="6">
        <f t="shared" si="31"/>
        <v>0</v>
      </c>
      <c r="BB15" s="6">
        <f t="shared" si="32"/>
        <v>0</v>
      </c>
      <c r="BD15" s="6">
        <f t="shared" si="50"/>
        <v>14</v>
      </c>
      <c r="BE15" s="6">
        <f t="shared" si="51"/>
        <v>-1</v>
      </c>
      <c r="BJ15" s="6">
        <v>11</v>
      </c>
      <c r="BN15" s="5">
        <f t="shared" si="33"/>
        <v>29</v>
      </c>
      <c r="BO15" s="5">
        <f t="shared" si="34"/>
        <v>0</v>
      </c>
      <c r="BP15" s="5">
        <f t="shared" si="35"/>
        <v>0</v>
      </c>
      <c r="BQ15" s="5">
        <f t="shared" si="36"/>
        <v>12</v>
      </c>
      <c r="BR15" s="5">
        <f t="shared" si="37"/>
        <v>17</v>
      </c>
      <c r="BS15" s="5">
        <f t="shared" si="38"/>
        <v>0</v>
      </c>
      <c r="BT15" s="5">
        <f t="shared" si="39"/>
        <v>0</v>
      </c>
      <c r="BU15" s="5">
        <f t="shared" si="40"/>
        <v>0</v>
      </c>
      <c r="BV15" s="5">
        <f t="shared" si="41"/>
        <v>0</v>
      </c>
      <c r="BW15" s="5">
        <f t="shared" si="42"/>
        <v>0</v>
      </c>
      <c r="BX15" s="5">
        <f t="shared" si="43"/>
        <v>0</v>
      </c>
      <c r="BY15" s="5">
        <f t="shared" si="44"/>
        <v>0</v>
      </c>
      <c r="BZ15" s="5">
        <f t="shared" si="45"/>
        <v>0</v>
      </c>
      <c r="CA15" s="5">
        <f t="shared" si="46"/>
        <v>0</v>
      </c>
      <c r="CB15" s="5"/>
      <c r="CC15" s="5">
        <f t="shared" si="47"/>
        <v>0</v>
      </c>
      <c r="CD15" s="7">
        <f t="shared" si="48"/>
        <v>29</v>
      </c>
    </row>
    <row r="16" spans="1:82" s="6" customFormat="1" ht="21.95" customHeight="1" thickBot="1" x14ac:dyDescent="0.25">
      <c r="A16" s="5">
        <f t="shared" si="49"/>
        <v>12</v>
      </c>
      <c r="B16" s="142" t="s">
        <v>19</v>
      </c>
      <c r="C16" s="143" t="s">
        <v>63</v>
      </c>
      <c r="D16" s="144">
        <f t="shared" si="0"/>
        <v>12</v>
      </c>
      <c r="E16" s="145" t="s">
        <v>52</v>
      </c>
      <c r="F16" s="145" t="s">
        <v>52</v>
      </c>
      <c r="G16" s="145">
        <v>12</v>
      </c>
      <c r="H16" s="145">
        <v>0</v>
      </c>
      <c r="I16" s="145" t="s">
        <v>52</v>
      </c>
      <c r="J16" s="145" t="s">
        <v>52</v>
      </c>
      <c r="K16" s="145" t="s">
        <v>52</v>
      </c>
      <c r="L16" s="145" t="s">
        <v>52</v>
      </c>
      <c r="M16" s="145" t="s">
        <v>52</v>
      </c>
      <c r="N16" s="145" t="s">
        <v>52</v>
      </c>
      <c r="O16" s="145" t="s">
        <v>52</v>
      </c>
      <c r="P16" s="145" t="s">
        <v>52</v>
      </c>
      <c r="Q16" s="145" t="s">
        <v>52</v>
      </c>
      <c r="R16" s="145" t="s">
        <v>52</v>
      </c>
      <c r="S16" s="145" t="s">
        <v>52</v>
      </c>
      <c r="T16" s="145" t="s">
        <v>52</v>
      </c>
      <c r="V16" s="6">
        <f t="shared" si="1"/>
        <v>12</v>
      </c>
      <c r="W16" s="6">
        <f t="shared" si="2"/>
        <v>0</v>
      </c>
      <c r="X16" s="6">
        <f t="shared" si="3"/>
        <v>0</v>
      </c>
      <c r="Y16" s="6">
        <f t="shared" si="4"/>
        <v>0</v>
      </c>
      <c r="Z16" s="6">
        <f t="shared" si="5"/>
        <v>0</v>
      </c>
      <c r="AA16" s="6">
        <f t="shared" si="6"/>
        <v>0</v>
      </c>
      <c r="AB16" s="6">
        <f t="shared" si="7"/>
        <v>0</v>
      </c>
      <c r="AC16" s="6">
        <f t="shared" si="8"/>
        <v>0</v>
      </c>
      <c r="AD16" s="6">
        <f t="shared" si="9"/>
        <v>0</v>
      </c>
      <c r="AE16" s="6">
        <f t="shared" si="10"/>
        <v>0</v>
      </c>
      <c r="AF16" s="6">
        <f t="shared" si="11"/>
        <v>0</v>
      </c>
      <c r="AG16" s="6">
        <f t="shared" si="12"/>
        <v>0</v>
      </c>
      <c r="AH16" s="6">
        <f t="shared" si="13"/>
        <v>0</v>
      </c>
      <c r="AI16" s="6">
        <f t="shared" si="14"/>
        <v>0</v>
      </c>
      <c r="AJ16" s="6">
        <f t="shared" si="15"/>
        <v>0</v>
      </c>
      <c r="AK16" s="6">
        <f t="shared" si="16"/>
        <v>0</v>
      </c>
      <c r="AL16" s="88"/>
      <c r="AM16" s="6">
        <f t="shared" si="17"/>
        <v>0</v>
      </c>
      <c r="AN16" s="6">
        <f t="shared" si="18"/>
        <v>0</v>
      </c>
      <c r="AO16" s="6">
        <f t="shared" si="19"/>
        <v>12</v>
      </c>
      <c r="AP16" s="6">
        <f t="shared" si="20"/>
        <v>0</v>
      </c>
      <c r="AQ16" s="6">
        <f t="shared" si="21"/>
        <v>0</v>
      </c>
      <c r="AR16" s="6">
        <f t="shared" si="22"/>
        <v>0</v>
      </c>
      <c r="AS16" s="6">
        <f t="shared" si="23"/>
        <v>0</v>
      </c>
      <c r="AT16" s="6">
        <f t="shared" si="24"/>
        <v>0</v>
      </c>
      <c r="AU16" s="6">
        <f t="shared" si="25"/>
        <v>0</v>
      </c>
      <c r="AV16" s="6">
        <f t="shared" si="26"/>
        <v>0</v>
      </c>
      <c r="AW16" s="6">
        <f t="shared" si="27"/>
        <v>0</v>
      </c>
      <c r="AX16" s="6">
        <f t="shared" si="28"/>
        <v>0</v>
      </c>
      <c r="AY16" s="6">
        <f t="shared" si="29"/>
        <v>0</v>
      </c>
      <c r="AZ16" s="6">
        <f t="shared" si="30"/>
        <v>0</v>
      </c>
      <c r="BA16" s="6">
        <f t="shared" si="31"/>
        <v>0</v>
      </c>
      <c r="BB16" s="6">
        <f t="shared" si="32"/>
        <v>0</v>
      </c>
      <c r="BD16" s="6">
        <f t="shared" si="50"/>
        <v>14</v>
      </c>
      <c r="BE16" s="6">
        <f t="shared" si="51"/>
        <v>-1</v>
      </c>
      <c r="BJ16" s="6">
        <v>12</v>
      </c>
      <c r="BN16" s="5">
        <f t="shared" si="33"/>
        <v>24</v>
      </c>
      <c r="BO16" s="5">
        <f t="shared" si="34"/>
        <v>0</v>
      </c>
      <c r="BP16" s="5">
        <f t="shared" si="35"/>
        <v>0</v>
      </c>
      <c r="BQ16" s="5">
        <f t="shared" si="36"/>
        <v>18</v>
      </c>
      <c r="BR16" s="5">
        <f t="shared" si="37"/>
        <v>6</v>
      </c>
      <c r="BS16" s="5">
        <f t="shared" si="38"/>
        <v>0</v>
      </c>
      <c r="BT16" s="5">
        <f t="shared" si="39"/>
        <v>0</v>
      </c>
      <c r="BU16" s="5">
        <f t="shared" si="40"/>
        <v>0</v>
      </c>
      <c r="BV16" s="5">
        <f t="shared" si="41"/>
        <v>0</v>
      </c>
      <c r="BW16" s="5">
        <f t="shared" si="42"/>
        <v>0</v>
      </c>
      <c r="BX16" s="5">
        <f t="shared" si="43"/>
        <v>0</v>
      </c>
      <c r="BY16" s="5">
        <f t="shared" si="44"/>
        <v>0</v>
      </c>
      <c r="BZ16" s="5">
        <f t="shared" si="45"/>
        <v>0</v>
      </c>
      <c r="CA16" s="5">
        <f t="shared" si="46"/>
        <v>0</v>
      </c>
      <c r="CB16" s="5"/>
      <c r="CC16" s="5">
        <f t="shared" si="47"/>
        <v>0</v>
      </c>
      <c r="CD16" s="7">
        <f t="shared" si="48"/>
        <v>24</v>
      </c>
    </row>
    <row r="17" spans="1:82" s="6" customFormat="1" ht="21.95" customHeight="1" x14ac:dyDescent="0.2">
      <c r="A17" s="7">
        <f t="shared" si="49"/>
        <v>13</v>
      </c>
      <c r="B17" s="104" t="s">
        <v>148</v>
      </c>
      <c r="C17" s="85" t="s">
        <v>85</v>
      </c>
      <c r="D17" s="34">
        <f t="shared" si="0"/>
        <v>8</v>
      </c>
      <c r="E17" s="141" t="s">
        <v>52</v>
      </c>
      <c r="F17" s="141" t="s">
        <v>52</v>
      </c>
      <c r="G17" s="141">
        <v>0</v>
      </c>
      <c r="H17" s="141">
        <v>8</v>
      </c>
      <c r="I17" s="141" t="s">
        <v>52</v>
      </c>
      <c r="J17" s="141" t="s">
        <v>52</v>
      </c>
      <c r="K17" s="141" t="s">
        <v>52</v>
      </c>
      <c r="L17" s="141" t="s">
        <v>52</v>
      </c>
      <c r="M17" s="141" t="s">
        <v>52</v>
      </c>
      <c r="N17" s="141" t="s">
        <v>52</v>
      </c>
      <c r="O17" s="141" t="s">
        <v>52</v>
      </c>
      <c r="P17" s="141" t="s">
        <v>52</v>
      </c>
      <c r="Q17" s="141" t="s">
        <v>52</v>
      </c>
      <c r="R17" s="141" t="s">
        <v>52</v>
      </c>
      <c r="S17" s="141" t="s">
        <v>52</v>
      </c>
      <c r="T17" s="141" t="s">
        <v>52</v>
      </c>
      <c r="V17" s="6">
        <f t="shared" si="1"/>
        <v>8</v>
      </c>
      <c r="W17" s="6">
        <f t="shared" si="2"/>
        <v>0</v>
      </c>
      <c r="X17" s="6">
        <f t="shared" si="3"/>
        <v>0</v>
      </c>
      <c r="Y17" s="6">
        <f t="shared" si="4"/>
        <v>0</v>
      </c>
      <c r="Z17" s="6">
        <f t="shared" si="5"/>
        <v>0</v>
      </c>
      <c r="AA17" s="6">
        <f t="shared" si="6"/>
        <v>0</v>
      </c>
      <c r="AB17" s="6">
        <f t="shared" si="7"/>
        <v>0</v>
      </c>
      <c r="AC17" s="6">
        <f t="shared" si="8"/>
        <v>0</v>
      </c>
      <c r="AD17" s="6">
        <f t="shared" si="9"/>
        <v>0</v>
      </c>
      <c r="AE17" s="6">
        <f t="shared" si="10"/>
        <v>0</v>
      </c>
      <c r="AF17" s="6">
        <f t="shared" si="11"/>
        <v>0</v>
      </c>
      <c r="AG17" s="6">
        <f t="shared" si="12"/>
        <v>0</v>
      </c>
      <c r="AH17" s="6">
        <f t="shared" si="13"/>
        <v>0</v>
      </c>
      <c r="AI17" s="6">
        <f t="shared" si="14"/>
        <v>0</v>
      </c>
      <c r="AJ17" s="6">
        <f t="shared" si="15"/>
        <v>0</v>
      </c>
      <c r="AK17" s="6">
        <f t="shared" si="16"/>
        <v>0</v>
      </c>
      <c r="AL17" s="88"/>
      <c r="AM17" s="6">
        <f t="shared" si="17"/>
        <v>0</v>
      </c>
      <c r="AN17" s="6">
        <f t="shared" si="18"/>
        <v>0</v>
      </c>
      <c r="AO17" s="6">
        <f t="shared" si="19"/>
        <v>0</v>
      </c>
      <c r="AP17" s="6">
        <f t="shared" si="20"/>
        <v>8</v>
      </c>
      <c r="AQ17" s="6">
        <f t="shared" si="21"/>
        <v>0</v>
      </c>
      <c r="AR17" s="6">
        <f t="shared" si="22"/>
        <v>0</v>
      </c>
      <c r="AS17" s="6">
        <f t="shared" si="23"/>
        <v>0</v>
      </c>
      <c r="AT17" s="6">
        <f t="shared" si="24"/>
        <v>0</v>
      </c>
      <c r="AU17" s="6">
        <f t="shared" si="25"/>
        <v>0</v>
      </c>
      <c r="AV17" s="6">
        <f t="shared" si="26"/>
        <v>0</v>
      </c>
      <c r="AW17" s="6">
        <f t="shared" si="27"/>
        <v>0</v>
      </c>
      <c r="AX17" s="6">
        <f t="shared" si="28"/>
        <v>0</v>
      </c>
      <c r="AY17" s="6">
        <f t="shared" si="29"/>
        <v>0</v>
      </c>
      <c r="AZ17" s="6">
        <f t="shared" si="30"/>
        <v>0</v>
      </c>
      <c r="BA17" s="6">
        <f t="shared" si="31"/>
        <v>0</v>
      </c>
      <c r="BB17" s="6">
        <f t="shared" si="32"/>
        <v>0</v>
      </c>
      <c r="BD17" s="6">
        <f t="shared" si="50"/>
        <v>14</v>
      </c>
      <c r="BE17" s="6">
        <f t="shared" si="51"/>
        <v>-1</v>
      </c>
      <c r="BJ17" s="6">
        <v>13</v>
      </c>
      <c r="BN17" s="5">
        <f t="shared" si="33"/>
        <v>20</v>
      </c>
      <c r="BO17" s="5">
        <f t="shared" si="34"/>
        <v>0</v>
      </c>
      <c r="BP17" s="5">
        <f t="shared" si="35"/>
        <v>0</v>
      </c>
      <c r="BQ17" s="5">
        <f t="shared" si="36"/>
        <v>12</v>
      </c>
      <c r="BR17" s="5">
        <f t="shared" si="37"/>
        <v>8</v>
      </c>
      <c r="BS17" s="5">
        <f t="shared" si="38"/>
        <v>0</v>
      </c>
      <c r="BT17" s="5">
        <f t="shared" si="39"/>
        <v>0</v>
      </c>
      <c r="BU17" s="5">
        <f t="shared" si="40"/>
        <v>0</v>
      </c>
      <c r="BV17" s="5">
        <f t="shared" si="41"/>
        <v>0</v>
      </c>
      <c r="BW17" s="5">
        <f t="shared" si="42"/>
        <v>0</v>
      </c>
      <c r="BX17" s="5">
        <f t="shared" si="43"/>
        <v>0</v>
      </c>
      <c r="BY17" s="5">
        <f t="shared" si="44"/>
        <v>0</v>
      </c>
      <c r="BZ17" s="5">
        <f t="shared" si="45"/>
        <v>0</v>
      </c>
      <c r="CA17" s="5">
        <f t="shared" si="46"/>
        <v>0</v>
      </c>
      <c r="CB17" s="5"/>
      <c r="CC17" s="5">
        <f t="shared" si="47"/>
        <v>0</v>
      </c>
      <c r="CD17" s="7">
        <f t="shared" si="48"/>
        <v>20</v>
      </c>
    </row>
    <row r="18" spans="1:82" s="6" customFormat="1" ht="21.95" customHeight="1" x14ac:dyDescent="0.2">
      <c r="A18" s="5">
        <f t="shared" si="49"/>
        <v>14</v>
      </c>
      <c r="B18" s="48" t="s">
        <v>7</v>
      </c>
      <c r="C18" s="61" t="s">
        <v>63</v>
      </c>
      <c r="D18" s="59">
        <f t="shared" si="0"/>
        <v>0</v>
      </c>
      <c r="E18" s="91" t="s">
        <v>52</v>
      </c>
      <c r="F18" s="91" t="s">
        <v>52</v>
      </c>
      <c r="G18" s="91">
        <v>0</v>
      </c>
      <c r="H18" s="91">
        <v>0</v>
      </c>
      <c r="I18" s="91" t="s">
        <v>52</v>
      </c>
      <c r="J18" s="91" t="s">
        <v>52</v>
      </c>
      <c r="K18" s="91" t="s">
        <v>52</v>
      </c>
      <c r="L18" s="91" t="s">
        <v>52</v>
      </c>
      <c r="M18" s="91" t="s">
        <v>52</v>
      </c>
      <c r="N18" s="91" t="s">
        <v>52</v>
      </c>
      <c r="O18" s="91" t="s">
        <v>52</v>
      </c>
      <c r="P18" s="91" t="s">
        <v>52</v>
      </c>
      <c r="Q18" s="91" t="s">
        <v>52</v>
      </c>
      <c r="R18" s="91" t="s">
        <v>52</v>
      </c>
      <c r="S18" s="91" t="s">
        <v>52</v>
      </c>
      <c r="T18" s="91" t="s">
        <v>52</v>
      </c>
      <c r="V18" s="6">
        <f t="shared" si="1"/>
        <v>0</v>
      </c>
      <c r="W18" s="6">
        <f t="shared" si="2"/>
        <v>0</v>
      </c>
      <c r="X18" s="6">
        <f t="shared" si="3"/>
        <v>0</v>
      </c>
      <c r="Y18" s="6">
        <f t="shared" si="4"/>
        <v>0</v>
      </c>
      <c r="Z18" s="6">
        <f t="shared" si="5"/>
        <v>0</v>
      </c>
      <c r="AA18" s="6">
        <f t="shared" si="6"/>
        <v>0</v>
      </c>
      <c r="AB18" s="6">
        <f t="shared" si="7"/>
        <v>0</v>
      </c>
      <c r="AC18" s="6">
        <f t="shared" si="8"/>
        <v>0</v>
      </c>
      <c r="AD18" s="6">
        <f t="shared" si="9"/>
        <v>0</v>
      </c>
      <c r="AE18" s="6">
        <f t="shared" si="10"/>
        <v>0</v>
      </c>
      <c r="AF18" s="6">
        <f t="shared" si="11"/>
        <v>0</v>
      </c>
      <c r="AG18" s="6">
        <f t="shared" si="12"/>
        <v>0</v>
      </c>
      <c r="AH18" s="6">
        <f t="shared" si="13"/>
        <v>0</v>
      </c>
      <c r="AI18" s="6">
        <f t="shared" si="14"/>
        <v>0</v>
      </c>
      <c r="AJ18" s="6">
        <f t="shared" si="15"/>
        <v>0</v>
      </c>
      <c r="AK18" s="6">
        <f t="shared" si="16"/>
        <v>0</v>
      </c>
      <c r="AL18" s="88"/>
      <c r="AM18" s="6">
        <f t="shared" si="17"/>
        <v>0</v>
      </c>
      <c r="AN18" s="6">
        <f t="shared" si="18"/>
        <v>0</v>
      </c>
      <c r="AO18" s="6">
        <f t="shared" si="19"/>
        <v>0</v>
      </c>
      <c r="AP18" s="6">
        <f t="shared" si="20"/>
        <v>0</v>
      </c>
      <c r="AQ18" s="6">
        <f t="shared" si="21"/>
        <v>0</v>
      </c>
      <c r="AR18" s="6">
        <f t="shared" si="22"/>
        <v>0</v>
      </c>
      <c r="AS18" s="6">
        <f t="shared" si="23"/>
        <v>0</v>
      </c>
      <c r="AT18" s="6">
        <f t="shared" si="24"/>
        <v>0</v>
      </c>
      <c r="AU18" s="6">
        <f t="shared" si="25"/>
        <v>0</v>
      </c>
      <c r="AV18" s="6">
        <f t="shared" si="26"/>
        <v>0</v>
      </c>
      <c r="AW18" s="6">
        <f t="shared" si="27"/>
        <v>0</v>
      </c>
      <c r="AX18" s="6">
        <f t="shared" si="28"/>
        <v>0</v>
      </c>
      <c r="AY18" s="6">
        <f t="shared" si="29"/>
        <v>0</v>
      </c>
      <c r="AZ18" s="6">
        <f t="shared" si="30"/>
        <v>0</v>
      </c>
      <c r="BA18" s="6">
        <f t="shared" si="31"/>
        <v>0</v>
      </c>
      <c r="BB18" s="6">
        <f t="shared" si="32"/>
        <v>0</v>
      </c>
      <c r="BD18" s="6">
        <f t="shared" si="50"/>
        <v>14</v>
      </c>
      <c r="BE18" s="6">
        <f t="shared" si="51"/>
        <v>-1</v>
      </c>
      <c r="BJ18" s="6">
        <v>14</v>
      </c>
      <c r="BN18" s="5">
        <f t="shared" si="33"/>
        <v>8</v>
      </c>
      <c r="BO18" s="5">
        <f t="shared" si="34"/>
        <v>0</v>
      </c>
      <c r="BP18" s="5">
        <f t="shared" si="35"/>
        <v>0</v>
      </c>
      <c r="BQ18" s="5">
        <f t="shared" si="36"/>
        <v>0</v>
      </c>
      <c r="BR18" s="5">
        <f t="shared" si="37"/>
        <v>8</v>
      </c>
      <c r="BS18" s="5">
        <f t="shared" si="38"/>
        <v>0</v>
      </c>
      <c r="BT18" s="5">
        <f t="shared" si="39"/>
        <v>0</v>
      </c>
      <c r="BU18" s="5">
        <f t="shared" si="40"/>
        <v>0</v>
      </c>
      <c r="BV18" s="5">
        <f t="shared" si="41"/>
        <v>0</v>
      </c>
      <c r="BW18" s="5">
        <f t="shared" si="42"/>
        <v>0</v>
      </c>
      <c r="BX18" s="5">
        <f t="shared" si="43"/>
        <v>0</v>
      </c>
      <c r="BY18" s="5">
        <f t="shared" si="44"/>
        <v>0</v>
      </c>
      <c r="BZ18" s="5">
        <f t="shared" si="45"/>
        <v>0</v>
      </c>
      <c r="CA18" s="5">
        <f t="shared" si="46"/>
        <v>0</v>
      </c>
      <c r="CB18" s="5"/>
      <c r="CC18" s="5">
        <f t="shared" si="47"/>
        <v>0</v>
      </c>
      <c r="CD18" s="7">
        <f t="shared" si="48"/>
        <v>8</v>
      </c>
    </row>
    <row r="19" spans="1:82" s="6" customFormat="1" ht="21.95" customHeight="1" x14ac:dyDescent="0.2">
      <c r="A19" s="5">
        <f t="shared" si="49"/>
        <v>14</v>
      </c>
      <c r="B19" s="90" t="s">
        <v>51</v>
      </c>
      <c r="C19" s="30" t="s">
        <v>5</v>
      </c>
      <c r="D19" s="59">
        <f t="shared" si="0"/>
        <v>0</v>
      </c>
      <c r="E19" s="91" t="s">
        <v>52</v>
      </c>
      <c r="F19" s="91" t="s">
        <v>52</v>
      </c>
      <c r="G19" s="91">
        <v>0</v>
      </c>
      <c r="H19" s="91">
        <v>0</v>
      </c>
      <c r="I19" s="91" t="s">
        <v>52</v>
      </c>
      <c r="J19" s="91" t="s">
        <v>52</v>
      </c>
      <c r="K19" s="91" t="s">
        <v>52</v>
      </c>
      <c r="L19" s="91" t="s">
        <v>52</v>
      </c>
      <c r="M19" s="91" t="s">
        <v>52</v>
      </c>
      <c r="N19" s="91" t="s">
        <v>52</v>
      </c>
      <c r="O19" s="91" t="s">
        <v>52</v>
      </c>
      <c r="P19" s="91" t="s">
        <v>52</v>
      </c>
      <c r="Q19" s="91" t="s">
        <v>52</v>
      </c>
      <c r="R19" s="91" t="s">
        <v>52</v>
      </c>
      <c r="S19" s="91" t="s">
        <v>52</v>
      </c>
      <c r="T19" s="91" t="s">
        <v>52</v>
      </c>
      <c r="V19" s="6">
        <f t="shared" si="1"/>
        <v>0</v>
      </c>
      <c r="W19" s="6">
        <f t="shared" si="2"/>
        <v>0</v>
      </c>
      <c r="X19" s="6">
        <f t="shared" si="3"/>
        <v>0</v>
      </c>
      <c r="Y19" s="6">
        <f t="shared" si="4"/>
        <v>0</v>
      </c>
      <c r="Z19" s="6">
        <f t="shared" si="5"/>
        <v>0</v>
      </c>
      <c r="AA19" s="6">
        <f t="shared" si="6"/>
        <v>0</v>
      </c>
      <c r="AB19" s="6">
        <f t="shared" si="7"/>
        <v>0</v>
      </c>
      <c r="AC19" s="6">
        <f t="shared" si="8"/>
        <v>0</v>
      </c>
      <c r="AD19" s="6">
        <f t="shared" si="9"/>
        <v>0</v>
      </c>
      <c r="AE19" s="6">
        <f t="shared" si="10"/>
        <v>0</v>
      </c>
      <c r="AF19" s="6">
        <f t="shared" si="11"/>
        <v>0</v>
      </c>
      <c r="AG19" s="6">
        <f t="shared" si="12"/>
        <v>0</v>
      </c>
      <c r="AH19" s="6">
        <f t="shared" si="13"/>
        <v>0</v>
      </c>
      <c r="AI19" s="6">
        <f t="shared" si="14"/>
        <v>0</v>
      </c>
      <c r="AJ19" s="6">
        <f t="shared" si="15"/>
        <v>0</v>
      </c>
      <c r="AK19" s="6">
        <f t="shared" si="16"/>
        <v>0</v>
      </c>
      <c r="AL19" s="88"/>
      <c r="AM19" s="6">
        <f t="shared" si="17"/>
        <v>0</v>
      </c>
      <c r="AN19" s="6">
        <f t="shared" si="18"/>
        <v>0</v>
      </c>
      <c r="AO19" s="6">
        <f t="shared" si="19"/>
        <v>0</v>
      </c>
      <c r="AP19" s="6">
        <f t="shared" si="20"/>
        <v>0</v>
      </c>
      <c r="AQ19" s="6">
        <f t="shared" si="21"/>
        <v>0</v>
      </c>
      <c r="AR19" s="6">
        <f t="shared" si="22"/>
        <v>0</v>
      </c>
      <c r="AS19" s="6">
        <f t="shared" si="23"/>
        <v>0</v>
      </c>
      <c r="AT19" s="6">
        <f t="shared" si="24"/>
        <v>0</v>
      </c>
      <c r="AU19" s="6">
        <f t="shared" si="25"/>
        <v>0</v>
      </c>
      <c r="AV19" s="6">
        <f t="shared" si="26"/>
        <v>0</v>
      </c>
      <c r="AW19" s="6">
        <f t="shared" si="27"/>
        <v>0</v>
      </c>
      <c r="AX19" s="6">
        <f t="shared" si="28"/>
        <v>0</v>
      </c>
      <c r="AY19" s="6">
        <f t="shared" si="29"/>
        <v>0</v>
      </c>
      <c r="AZ19" s="6">
        <f t="shared" si="30"/>
        <v>0</v>
      </c>
      <c r="BA19" s="6">
        <f t="shared" si="31"/>
        <v>0</v>
      </c>
      <c r="BB19" s="6">
        <f t="shared" si="32"/>
        <v>0</v>
      </c>
      <c r="BD19" s="6">
        <f t="shared" si="50"/>
        <v>14</v>
      </c>
      <c r="BE19" s="6">
        <f t="shared" si="51"/>
        <v>-1</v>
      </c>
      <c r="BJ19" s="6">
        <v>15</v>
      </c>
      <c r="BN19" s="5">
        <f t="shared" si="33"/>
        <v>0</v>
      </c>
      <c r="BO19" s="5">
        <f t="shared" si="34"/>
        <v>0</v>
      </c>
      <c r="BP19" s="5">
        <f t="shared" si="35"/>
        <v>0</v>
      </c>
      <c r="BQ19" s="5">
        <f t="shared" si="36"/>
        <v>0</v>
      </c>
      <c r="BR19" s="5">
        <f t="shared" si="37"/>
        <v>0</v>
      </c>
      <c r="BS19" s="5">
        <f t="shared" si="38"/>
        <v>0</v>
      </c>
      <c r="BT19" s="5">
        <f t="shared" si="39"/>
        <v>0</v>
      </c>
      <c r="BU19" s="5">
        <f t="shared" si="40"/>
        <v>0</v>
      </c>
      <c r="BV19" s="5">
        <f t="shared" si="41"/>
        <v>0</v>
      </c>
      <c r="BW19" s="5">
        <f t="shared" si="42"/>
        <v>0</v>
      </c>
      <c r="BX19" s="5">
        <f t="shared" si="43"/>
        <v>0</v>
      </c>
      <c r="BY19" s="5">
        <f t="shared" si="44"/>
        <v>0</v>
      </c>
      <c r="BZ19" s="5">
        <f t="shared" si="45"/>
        <v>0</v>
      </c>
      <c r="CA19" s="5">
        <f t="shared" si="46"/>
        <v>0</v>
      </c>
      <c r="CB19" s="5"/>
      <c r="CC19" s="5">
        <f t="shared" si="47"/>
        <v>0</v>
      </c>
      <c r="CD19" s="7">
        <f t="shared" si="48"/>
        <v>0</v>
      </c>
    </row>
    <row r="20" spans="1:82" s="6" customFormat="1" ht="21.95" customHeight="1" x14ac:dyDescent="0.2">
      <c r="A20" s="5"/>
      <c r="B20" s="48"/>
      <c r="C20" s="61"/>
      <c r="D20" s="34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7"/>
    </row>
    <row r="21" spans="1:82" s="6" customFormat="1" ht="21.95" customHeight="1" x14ac:dyDescent="0.2">
      <c r="A21" s="5"/>
      <c r="B21" s="48"/>
      <c r="C21" s="61"/>
      <c r="D21" s="34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7"/>
    </row>
    <row r="22" spans="1:82" s="6" customFormat="1" ht="21.95" customHeight="1" x14ac:dyDescent="0.2">
      <c r="A22" s="5"/>
      <c r="B22" s="47"/>
      <c r="C22" s="5"/>
      <c r="D22" s="59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7"/>
    </row>
    <row r="23" spans="1:82" s="6" customFormat="1" ht="21.95" customHeight="1" x14ac:dyDescent="0.2">
      <c r="A23" s="5"/>
      <c r="B23" s="47"/>
      <c r="C23" s="5"/>
      <c r="D23" s="59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7"/>
    </row>
    <row r="24" spans="1:82" s="6" customFormat="1" ht="21.95" customHeight="1" x14ac:dyDescent="0.2">
      <c r="A24" s="5"/>
      <c r="B24" s="47"/>
      <c r="C24" s="5"/>
      <c r="D24" s="59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7"/>
    </row>
    <row r="25" spans="1:82" s="6" customFormat="1" ht="21.95" customHeight="1" x14ac:dyDescent="0.2">
      <c r="A25" s="7"/>
      <c r="B25" s="47"/>
      <c r="C25" s="5"/>
      <c r="D25" s="59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7"/>
    </row>
    <row r="26" spans="1:82" s="6" customFormat="1" ht="21.95" customHeight="1" x14ac:dyDescent="0.2">
      <c r="A26" s="5"/>
      <c r="B26" s="48"/>
      <c r="C26" s="61"/>
      <c r="D26" s="34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7"/>
    </row>
    <row r="27" spans="1:82" s="6" customFormat="1" ht="21.95" customHeight="1" x14ac:dyDescent="0.2">
      <c r="A27" s="5"/>
      <c r="B27" s="84"/>
      <c r="C27" s="5"/>
      <c r="D27" s="59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7"/>
    </row>
    <row r="28" spans="1:82" s="8" customFormat="1" ht="21.95" customHeight="1" x14ac:dyDescent="0.2">
      <c r="A28" s="5"/>
      <c r="B28" s="48"/>
      <c r="C28" s="7"/>
      <c r="D28" s="34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E28" s="6"/>
      <c r="BJ28" s="6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7"/>
    </row>
    <row r="29" spans="1:82" s="6" customFormat="1" ht="21.95" customHeight="1" x14ac:dyDescent="0.2">
      <c r="A29" s="5"/>
      <c r="B29" s="47"/>
      <c r="C29" s="5"/>
      <c r="D29" s="59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7"/>
    </row>
    <row r="30" spans="1:82" ht="21.95" customHeight="1" x14ac:dyDescent="0.2">
      <c r="A30" s="5"/>
      <c r="B30" s="48"/>
      <c r="C30" s="7"/>
      <c r="D30" s="34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7"/>
      <c r="AJ30" s="67"/>
      <c r="AK30" s="67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7"/>
      <c r="BE30" s="6"/>
      <c r="BJ30" s="6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7"/>
    </row>
    <row r="31" spans="1:82" ht="21.95" customHeight="1" x14ac:dyDescent="0.2">
      <c r="A31" s="5"/>
      <c r="B31" s="47"/>
      <c r="C31" s="30"/>
      <c r="D31" s="59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7"/>
      <c r="AJ31" s="67"/>
      <c r="AK31" s="67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7"/>
      <c r="BE31" s="6"/>
      <c r="BJ31" s="6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7"/>
    </row>
    <row r="32" spans="1:82" ht="21.95" customHeight="1" x14ac:dyDescent="0.2">
      <c r="A32" s="5"/>
      <c r="B32" s="47"/>
      <c r="C32" s="30"/>
      <c r="D32" s="59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7"/>
      <c r="AJ32" s="67"/>
      <c r="AK32" s="67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7"/>
      <c r="BE32" s="6"/>
      <c r="BJ32" s="6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7"/>
    </row>
    <row r="33" spans="1:82" ht="21.95" customHeight="1" x14ac:dyDescent="0.2">
      <c r="A33" s="5"/>
      <c r="B33" s="47"/>
      <c r="C33" s="30"/>
      <c r="D33" s="59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7"/>
      <c r="AJ33" s="67"/>
      <c r="AK33" s="67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7"/>
      <c r="BE33" s="6"/>
      <c r="BJ33" s="6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7"/>
    </row>
    <row r="34" spans="1:82" ht="21.95" customHeight="1" x14ac:dyDescent="0.2">
      <c r="A34" s="5"/>
      <c r="B34" s="47"/>
      <c r="C34" s="30"/>
      <c r="D34" s="59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7"/>
      <c r="AJ34" s="67"/>
      <c r="AK34" s="67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7"/>
      <c r="BE34" s="6"/>
      <c r="BJ34" s="6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7"/>
    </row>
    <row r="35" spans="1:82" x14ac:dyDescent="0.2">
      <c r="AF35" s="6"/>
      <c r="AG35" s="6"/>
      <c r="AH35" s="67"/>
      <c r="AI35" s="67"/>
      <c r="AJ35" s="67"/>
      <c r="AK35" s="67"/>
    </row>
    <row r="36" spans="1:82" ht="18" x14ac:dyDescent="0.25">
      <c r="B36" s="11"/>
      <c r="AF36" s="6"/>
      <c r="AG36" s="6"/>
      <c r="AH36" s="67"/>
      <c r="AI36" s="67"/>
      <c r="AJ36" s="67"/>
      <c r="AK36" s="67"/>
    </row>
    <row r="37" spans="1:82" x14ac:dyDescent="0.2">
      <c r="B37" s="9"/>
      <c r="AF37" s="6"/>
      <c r="AG37" s="6"/>
      <c r="AH37" s="67"/>
      <c r="AI37" s="67"/>
      <c r="AJ37" s="67"/>
      <c r="AK37" s="67"/>
    </row>
    <row r="38" spans="1:82" x14ac:dyDescent="0.2">
      <c r="AF38" s="6"/>
      <c r="AG38" s="6"/>
      <c r="AH38" s="67"/>
      <c r="AI38" s="67"/>
      <c r="AJ38" s="67"/>
      <c r="AK38" s="67"/>
    </row>
    <row r="39" spans="1:82" x14ac:dyDescent="0.2">
      <c r="AF39" s="6"/>
      <c r="AG39" s="6"/>
      <c r="AH39" s="67"/>
      <c r="AI39" s="67"/>
      <c r="AJ39" s="67"/>
      <c r="AK39" s="67"/>
    </row>
    <row r="40" spans="1:82" x14ac:dyDescent="0.2">
      <c r="AF40" s="6"/>
      <c r="AG40" s="6"/>
      <c r="AH40" s="67"/>
      <c r="AI40" s="67"/>
      <c r="AJ40" s="67"/>
      <c r="AK40" s="67"/>
    </row>
  </sheetData>
  <sortState xmlns:xlrd2="http://schemas.microsoft.com/office/spreadsheetml/2017/richdata2" ref="B5:BB34">
    <sortCondition descending="1" ref="D5"/>
    <sortCondition descending="1" ref="T5"/>
    <sortCondition descending="1" ref="S5"/>
  </sortState>
  <phoneticPr fontId="0" type="noConversion"/>
  <printOptions horizontalCentered="1"/>
  <pageMargins left="0" right="0" top="0.39370078740157483" bottom="0.39370078740157483" header="0" footer="0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CD93"/>
  <sheetViews>
    <sheetView zoomScaleNormal="100" workbookViewId="0">
      <pane ySplit="4" topLeftCell="A8" activePane="bottomLeft" state="frozen"/>
      <selection pane="bottomLeft" sqref="A1:T24"/>
    </sheetView>
  </sheetViews>
  <sheetFormatPr defaultRowHeight="12.75" x14ac:dyDescent="0.2"/>
  <cols>
    <col min="1" max="1" width="3.7109375" customWidth="1"/>
    <col min="2" max="2" width="20.7109375" customWidth="1"/>
    <col min="3" max="3" width="13.5703125" customWidth="1"/>
    <col min="4" max="4" width="4.7109375" style="35" customWidth="1"/>
    <col min="5" max="6" width="4" style="25" hidden="1" customWidth="1"/>
    <col min="7" max="15" width="4" style="25" customWidth="1"/>
    <col min="16" max="18" width="4" style="24" customWidth="1"/>
    <col min="19" max="20" width="4" style="10" customWidth="1"/>
    <col min="21" max="21" width="15.7109375" customWidth="1"/>
    <col min="22" max="30" width="3.140625" customWidth="1"/>
    <col min="31" max="37" width="3.28515625" customWidth="1"/>
    <col min="38" max="38" width="4.7109375" customWidth="1"/>
    <col min="39" max="82" width="3.7109375" customWidth="1"/>
  </cols>
  <sheetData>
    <row r="1" spans="1:82" ht="93.75" x14ac:dyDescent="0.2">
      <c r="A1" s="2"/>
      <c r="B1" s="60">
        <f>'Klass 1'!$B$1</f>
        <v>44416</v>
      </c>
      <c r="C1" s="2"/>
      <c r="D1" s="31" t="s">
        <v>44</v>
      </c>
      <c r="E1" s="134" t="s">
        <v>156</v>
      </c>
      <c r="F1" s="134" t="s">
        <v>41</v>
      </c>
      <c r="G1" s="26" t="s">
        <v>72</v>
      </c>
      <c r="H1" s="26" t="s">
        <v>73</v>
      </c>
      <c r="I1" s="26" t="s">
        <v>162</v>
      </c>
      <c r="J1" s="134" t="s">
        <v>60</v>
      </c>
      <c r="K1" s="26" t="s">
        <v>42</v>
      </c>
      <c r="L1" s="26" t="s">
        <v>252</v>
      </c>
      <c r="M1" s="26" t="s">
        <v>253</v>
      </c>
      <c r="N1" s="26" t="s">
        <v>54</v>
      </c>
      <c r="O1" s="26" t="s">
        <v>123</v>
      </c>
      <c r="P1" s="26" t="s">
        <v>157</v>
      </c>
      <c r="Q1" s="26" t="s">
        <v>251</v>
      </c>
      <c r="R1" s="26" t="s">
        <v>254</v>
      </c>
      <c r="S1" s="26" t="s">
        <v>222</v>
      </c>
      <c r="T1" s="26" t="s">
        <v>43</v>
      </c>
      <c r="U1" s="101" t="s">
        <v>125</v>
      </c>
    </row>
    <row r="2" spans="1:82" ht="15.75" x14ac:dyDescent="0.25">
      <c r="A2" s="27"/>
      <c r="B2" s="28" t="s">
        <v>21</v>
      </c>
      <c r="C2" s="27"/>
      <c r="D2" s="32"/>
      <c r="E2" s="29">
        <v>1</v>
      </c>
      <c r="F2" s="29">
        <v>2</v>
      </c>
      <c r="G2" s="29">
        <v>3</v>
      </c>
      <c r="H2" s="29">
        <v>4</v>
      </c>
      <c r="I2" s="29">
        <v>5</v>
      </c>
      <c r="J2" s="29">
        <v>6</v>
      </c>
      <c r="K2" s="29">
        <v>7</v>
      </c>
      <c r="L2" s="29">
        <v>8</v>
      </c>
      <c r="M2" s="29">
        <v>9</v>
      </c>
      <c r="N2" s="29">
        <v>10</v>
      </c>
      <c r="O2" s="29">
        <v>11</v>
      </c>
      <c r="P2" s="29">
        <v>12</v>
      </c>
      <c r="Q2" s="29">
        <v>13</v>
      </c>
      <c r="R2" s="29">
        <v>14</v>
      </c>
      <c r="S2" s="29">
        <v>15</v>
      </c>
      <c r="T2" s="29">
        <v>16</v>
      </c>
      <c r="U2" s="102">
        <v>13</v>
      </c>
    </row>
    <row r="3" spans="1:82" x14ac:dyDescent="0.2">
      <c r="A3" s="1"/>
      <c r="B3" s="99" t="str">
        <f>'Klass 1'!$B$3</f>
        <v>2021/2022</v>
      </c>
      <c r="C3" s="1"/>
      <c r="D3" s="3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S3" s="24"/>
      <c r="T3" s="24"/>
    </row>
    <row r="4" spans="1:82" s="3" customFormat="1" x14ac:dyDescent="0.2">
      <c r="A4" s="2" t="s">
        <v>0</v>
      </c>
      <c r="B4" s="2" t="s">
        <v>1</v>
      </c>
      <c r="C4" s="2" t="s">
        <v>2</v>
      </c>
      <c r="D4" s="31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82" s="7" customFormat="1" ht="16.5" customHeight="1" x14ac:dyDescent="0.2">
      <c r="A5" s="7">
        <v>1</v>
      </c>
      <c r="B5" s="92" t="s">
        <v>149</v>
      </c>
      <c r="C5" s="94" t="s">
        <v>85</v>
      </c>
      <c r="D5" s="34">
        <f t="shared" ref="D5:D24" si="0">SUM(E5:T5)</f>
        <v>40</v>
      </c>
      <c r="E5" s="91" t="s">
        <v>52</v>
      </c>
      <c r="F5" s="91" t="s">
        <v>52</v>
      </c>
      <c r="G5" s="91">
        <v>20</v>
      </c>
      <c r="H5" s="91">
        <v>20</v>
      </c>
      <c r="I5" s="91" t="s">
        <v>52</v>
      </c>
      <c r="J5" s="91" t="s">
        <v>52</v>
      </c>
      <c r="K5" s="91" t="s">
        <v>52</v>
      </c>
      <c r="L5" s="91" t="s">
        <v>52</v>
      </c>
      <c r="M5" s="91" t="s">
        <v>52</v>
      </c>
      <c r="N5" s="91" t="s">
        <v>52</v>
      </c>
      <c r="O5" s="91" t="s">
        <v>52</v>
      </c>
      <c r="P5" s="91" t="s">
        <v>52</v>
      </c>
      <c r="Q5" s="91" t="s">
        <v>52</v>
      </c>
      <c r="R5" s="91" t="s">
        <v>52</v>
      </c>
      <c r="S5" s="91" t="s">
        <v>52</v>
      </c>
      <c r="T5" s="91" t="s">
        <v>52</v>
      </c>
      <c r="V5" s="5">
        <f t="shared" ref="V5:V24" si="1">LARGE(AM5:BB5,1)</f>
        <v>20</v>
      </c>
      <c r="W5" s="5">
        <f t="shared" ref="W5:W24" si="2">LARGE(AM5:BB5,2)</f>
        <v>20</v>
      </c>
      <c r="X5" s="5">
        <f t="shared" ref="X5:X24" si="3">LARGE(AM5:BB5,3)</f>
        <v>0</v>
      </c>
      <c r="Y5" s="5">
        <f t="shared" ref="Y5:Y24" si="4">LARGE(AM5:BB5,4)</f>
        <v>0</v>
      </c>
      <c r="Z5" s="5">
        <f t="shared" ref="Z5:Z24" si="5">LARGE(AM5:BB5,5)</f>
        <v>0</v>
      </c>
      <c r="AA5" s="5">
        <f t="shared" ref="AA5:AA24" si="6">LARGE(AM5:BB5,6)</f>
        <v>0</v>
      </c>
      <c r="AB5" s="5">
        <f t="shared" ref="AB5:AB24" si="7">LARGE(AM5:BB5,7)</f>
        <v>0</v>
      </c>
      <c r="AC5" s="5">
        <f t="shared" ref="AC5:AC24" si="8">LARGE(AM5:BB5,8)</f>
        <v>0</v>
      </c>
      <c r="AD5" s="5">
        <f t="shared" ref="AD5:AD24" si="9">LARGE(AM5:BB5,9)</f>
        <v>0</v>
      </c>
      <c r="AE5" s="5">
        <f t="shared" ref="AE5:AE24" si="10">LARGE(AM5:BB5,10)</f>
        <v>0</v>
      </c>
      <c r="AF5" s="5">
        <f t="shared" ref="AF5:AF24" si="11">LARGE(AM5:BB5,11)</f>
        <v>0</v>
      </c>
      <c r="AG5" s="5">
        <f t="shared" ref="AG5:AG24" si="12">LARGE(AM5:BB5,12)</f>
        <v>0</v>
      </c>
      <c r="AH5" s="5">
        <f t="shared" ref="AH5:AH24" si="13">LARGE(AM5:BB5,13)</f>
        <v>0</v>
      </c>
      <c r="AI5" s="5">
        <f t="shared" ref="AI5:AI24" si="14">LARGE(AM5:BB5,14)</f>
        <v>0</v>
      </c>
      <c r="AJ5" s="5">
        <f t="shared" ref="AJ5:AJ24" si="15">LARGE(AM5:BB5,15)</f>
        <v>0</v>
      </c>
      <c r="AK5" s="5">
        <f t="shared" ref="AK5:AK24" si="16">LARGE(AM5:BB5,16)</f>
        <v>0</v>
      </c>
      <c r="AL5" s="89"/>
      <c r="AM5" s="5">
        <f t="shared" ref="AM5:AM24" si="17">IF(E5="x",0,E5)</f>
        <v>0</v>
      </c>
      <c r="AN5" s="5">
        <f t="shared" ref="AN5:AN24" si="18">IF(F5="x",0,F5)</f>
        <v>0</v>
      </c>
      <c r="AO5" s="5">
        <f t="shared" ref="AO5:AO24" si="19">IF(G5="x",0,G5)</f>
        <v>20</v>
      </c>
      <c r="AP5" s="5">
        <f t="shared" ref="AP5:AP24" si="20">IF(H5="x",0,H5)</f>
        <v>20</v>
      </c>
      <c r="AQ5" s="5">
        <f t="shared" ref="AQ5:AQ24" si="21">IF(I5="x",0,I5)</f>
        <v>0</v>
      </c>
      <c r="AR5" s="5">
        <f t="shared" ref="AR5:AR24" si="22">IF(J5="x",0,J5)</f>
        <v>0</v>
      </c>
      <c r="AS5" s="5">
        <f t="shared" ref="AS5:AS24" si="23">IF(K5="x",0,K5)</f>
        <v>0</v>
      </c>
      <c r="AT5" s="5">
        <f t="shared" ref="AT5:AT24" si="24">IF(L5="x",0,L5)</f>
        <v>0</v>
      </c>
      <c r="AU5" s="5">
        <f t="shared" ref="AU5:AU24" si="25">IF(M5="x",0,M5)</f>
        <v>0</v>
      </c>
      <c r="AV5" s="5">
        <f t="shared" ref="AV5:AV24" si="26">IF(N5="x",0,N5)</f>
        <v>0</v>
      </c>
      <c r="AW5" s="5">
        <f t="shared" ref="AW5:AW24" si="27">IF(O5="x",0,O5)</f>
        <v>0</v>
      </c>
      <c r="AX5" s="5">
        <f t="shared" ref="AX5:AX24" si="28">IF(P5="x",0,P5)</f>
        <v>0</v>
      </c>
      <c r="AY5" s="5">
        <f t="shared" ref="AY5:AY24" si="29">IF(Q5="x",0,Q5)</f>
        <v>0</v>
      </c>
      <c r="AZ5" s="5">
        <f t="shared" ref="AZ5:AZ24" si="30">IF(R5="x",0,R5)</f>
        <v>0</v>
      </c>
      <c r="BA5" s="5">
        <f t="shared" ref="BA5:BA24" si="31">IF(S5="x",0,S5)</f>
        <v>0</v>
      </c>
      <c r="BB5" s="5">
        <f t="shared" ref="BB5:BB24" si="32">IF(T5="x",0,T5)</f>
        <v>0</v>
      </c>
      <c r="BC5" s="8"/>
      <c r="BD5" s="7">
        <f t="shared" ref="BD5:BD24" si="33">COUNTIF(E5:T5,"x")</f>
        <v>14</v>
      </c>
      <c r="BE5" s="64">
        <f t="shared" ref="BE5:BE24" si="34">IF(BD5=13,-1,SUM(E5:R5))</f>
        <v>40</v>
      </c>
      <c r="BJ5" s="7">
        <v>1</v>
      </c>
      <c r="BN5" s="5">
        <f t="shared" ref="BN5:BN24" si="35">SUM(D4:D5)</f>
        <v>40</v>
      </c>
      <c r="BO5" s="5">
        <f t="shared" ref="BO5:BO24" si="36">SUM(E4:E5)</f>
        <v>0</v>
      </c>
      <c r="BP5" s="5">
        <f t="shared" ref="BP5:BP24" si="37">SUM(F4:F5)</f>
        <v>0</v>
      </c>
      <c r="BQ5" s="5">
        <f t="shared" ref="BQ5:BQ24" si="38">SUM(G4:G5)</f>
        <v>20</v>
      </c>
      <c r="BR5" s="5">
        <f t="shared" ref="BR5:BR24" si="39">SUM(H4:H5)</f>
        <v>20</v>
      </c>
      <c r="BS5" s="5">
        <f t="shared" ref="BS5:BS24" si="40">SUM(I4:I5)</f>
        <v>0</v>
      </c>
      <c r="BT5" s="5">
        <f t="shared" ref="BT5:BT24" si="41">SUM(J4:J5)</f>
        <v>0</v>
      </c>
      <c r="BU5" s="5">
        <f t="shared" ref="BU5:BU24" si="42">SUM(K4:K5)</f>
        <v>0</v>
      </c>
      <c r="BV5" s="5">
        <f t="shared" ref="BV5:BV24" si="43">SUM(L4:L5)</f>
        <v>0</v>
      </c>
      <c r="BW5" s="5">
        <f t="shared" ref="BW5:BW24" si="44">SUM(N4:N5)</f>
        <v>0</v>
      </c>
      <c r="BX5" s="5">
        <f t="shared" ref="BX5:BX24" si="45">SUM(P4:P5)</f>
        <v>0</v>
      </c>
      <c r="BY5" s="5">
        <f t="shared" ref="BY5:BY24" si="46">SUM(Q4:Q5)</f>
        <v>0</v>
      </c>
      <c r="BZ5" s="5">
        <f t="shared" ref="BZ5:BZ24" si="47">SUM(R4:R5)</f>
        <v>0</v>
      </c>
      <c r="CA5" s="5">
        <f t="shared" ref="CA5:CA24" si="48">SUM(T4:T5)</f>
        <v>0</v>
      </c>
      <c r="CB5" s="5"/>
      <c r="CC5" s="5">
        <f t="shared" ref="CC5:CC24" si="49">COUNTIF(BN5:CA5,2)</f>
        <v>0</v>
      </c>
      <c r="CD5" s="7">
        <f t="shared" ref="CD5:CD24" si="50">SUM(BN5+CC5+CE5)</f>
        <v>40</v>
      </c>
    </row>
    <row r="6" spans="1:82" s="6" customFormat="1" ht="16.5" customHeight="1" x14ac:dyDescent="0.2">
      <c r="A6" s="5">
        <f t="shared" ref="A6:A24" si="51">IF(BD6=13,"",IF(AND(E6=E5,F6=F5,G6=G5,H6=H5,I6=I5,J6=J5,K6=K5,L6=L5,N6=N5,P6=P5,Q6=Q5,R6=R5,T6=T5),A5,IF(D5=0,A5,BJ6)))</f>
        <v>2</v>
      </c>
      <c r="B6" s="47" t="s">
        <v>67</v>
      </c>
      <c r="C6" s="30" t="s">
        <v>66</v>
      </c>
      <c r="D6" s="34">
        <f t="shared" si="0"/>
        <v>32</v>
      </c>
      <c r="E6" s="91" t="s">
        <v>52</v>
      </c>
      <c r="F6" s="91" t="s">
        <v>52</v>
      </c>
      <c r="G6" s="91">
        <v>14</v>
      </c>
      <c r="H6" s="91">
        <v>18</v>
      </c>
      <c r="I6" s="91" t="s">
        <v>52</v>
      </c>
      <c r="J6" s="91" t="s">
        <v>52</v>
      </c>
      <c r="K6" s="91" t="s">
        <v>52</v>
      </c>
      <c r="L6" s="91" t="s">
        <v>52</v>
      </c>
      <c r="M6" s="91" t="s">
        <v>52</v>
      </c>
      <c r="N6" s="91" t="s">
        <v>52</v>
      </c>
      <c r="O6" s="91" t="s">
        <v>52</v>
      </c>
      <c r="P6" s="91" t="s">
        <v>52</v>
      </c>
      <c r="Q6" s="91" t="s">
        <v>52</v>
      </c>
      <c r="R6" s="91" t="s">
        <v>52</v>
      </c>
      <c r="S6" s="91" t="s">
        <v>52</v>
      </c>
      <c r="T6" s="91" t="s">
        <v>52</v>
      </c>
      <c r="V6" s="5">
        <f t="shared" si="1"/>
        <v>18</v>
      </c>
      <c r="W6" s="5">
        <f t="shared" si="2"/>
        <v>14</v>
      </c>
      <c r="X6" s="5">
        <f t="shared" si="3"/>
        <v>0</v>
      </c>
      <c r="Y6" s="5">
        <f t="shared" si="4"/>
        <v>0</v>
      </c>
      <c r="Z6" s="5">
        <f t="shared" si="5"/>
        <v>0</v>
      </c>
      <c r="AA6" s="5">
        <f t="shared" si="6"/>
        <v>0</v>
      </c>
      <c r="AB6" s="5">
        <f t="shared" si="7"/>
        <v>0</v>
      </c>
      <c r="AC6" s="5">
        <f t="shared" si="8"/>
        <v>0</v>
      </c>
      <c r="AD6" s="5">
        <f t="shared" si="9"/>
        <v>0</v>
      </c>
      <c r="AE6" s="5">
        <f t="shared" si="10"/>
        <v>0</v>
      </c>
      <c r="AF6" s="5">
        <f t="shared" si="11"/>
        <v>0</v>
      </c>
      <c r="AG6" s="5">
        <f t="shared" si="12"/>
        <v>0</v>
      </c>
      <c r="AH6" s="5">
        <f t="shared" si="13"/>
        <v>0</v>
      </c>
      <c r="AI6" s="5">
        <f t="shared" si="14"/>
        <v>0</v>
      </c>
      <c r="AJ6" s="5">
        <f t="shared" si="15"/>
        <v>0</v>
      </c>
      <c r="AK6" s="5">
        <f t="shared" si="16"/>
        <v>0</v>
      </c>
      <c r="AL6" s="89"/>
      <c r="AM6" s="5">
        <f t="shared" si="17"/>
        <v>0</v>
      </c>
      <c r="AN6" s="5">
        <f t="shared" si="18"/>
        <v>0</v>
      </c>
      <c r="AO6" s="5">
        <f t="shared" si="19"/>
        <v>14</v>
      </c>
      <c r="AP6" s="5">
        <f t="shared" si="20"/>
        <v>18</v>
      </c>
      <c r="AQ6" s="5">
        <f t="shared" si="21"/>
        <v>0</v>
      </c>
      <c r="AR6" s="5">
        <f t="shared" si="22"/>
        <v>0</v>
      </c>
      <c r="AS6" s="5">
        <f t="shared" si="23"/>
        <v>0</v>
      </c>
      <c r="AT6" s="5">
        <f t="shared" si="24"/>
        <v>0</v>
      </c>
      <c r="AU6" s="5">
        <f t="shared" si="25"/>
        <v>0</v>
      </c>
      <c r="AV6" s="5">
        <f t="shared" si="26"/>
        <v>0</v>
      </c>
      <c r="AW6" s="5">
        <f t="shared" si="27"/>
        <v>0</v>
      </c>
      <c r="AX6" s="5">
        <f t="shared" si="28"/>
        <v>0</v>
      </c>
      <c r="AY6" s="5">
        <f t="shared" si="29"/>
        <v>0</v>
      </c>
      <c r="AZ6" s="5">
        <f t="shared" si="30"/>
        <v>0</v>
      </c>
      <c r="BA6" s="5">
        <f t="shared" si="31"/>
        <v>0</v>
      </c>
      <c r="BB6" s="5">
        <f t="shared" si="32"/>
        <v>0</v>
      </c>
      <c r="BD6" s="7">
        <f t="shared" si="33"/>
        <v>14</v>
      </c>
      <c r="BE6" s="64">
        <f t="shared" si="34"/>
        <v>32</v>
      </c>
      <c r="BF6" s="7"/>
      <c r="BG6" s="8"/>
      <c r="BH6" s="8"/>
      <c r="BI6" s="8"/>
      <c r="BJ6" s="7">
        <v>2</v>
      </c>
      <c r="BK6" s="7"/>
      <c r="BL6" s="7"/>
      <c r="BM6" s="7"/>
      <c r="BN6" s="5">
        <f t="shared" si="35"/>
        <v>72</v>
      </c>
      <c r="BO6" s="5">
        <f t="shared" si="36"/>
        <v>0</v>
      </c>
      <c r="BP6" s="5">
        <f t="shared" si="37"/>
        <v>0</v>
      </c>
      <c r="BQ6" s="5">
        <f t="shared" si="38"/>
        <v>34</v>
      </c>
      <c r="BR6" s="5">
        <f t="shared" si="39"/>
        <v>38</v>
      </c>
      <c r="BS6" s="5">
        <f t="shared" si="40"/>
        <v>0</v>
      </c>
      <c r="BT6" s="5">
        <f t="shared" si="41"/>
        <v>0</v>
      </c>
      <c r="BU6" s="5">
        <f t="shared" si="42"/>
        <v>0</v>
      </c>
      <c r="BV6" s="5">
        <f t="shared" si="43"/>
        <v>0</v>
      </c>
      <c r="BW6" s="5">
        <f t="shared" si="44"/>
        <v>0</v>
      </c>
      <c r="BX6" s="5">
        <f t="shared" si="45"/>
        <v>0</v>
      </c>
      <c r="BY6" s="5">
        <f t="shared" si="46"/>
        <v>0</v>
      </c>
      <c r="BZ6" s="5">
        <f t="shared" si="47"/>
        <v>0</v>
      </c>
      <c r="CA6" s="5">
        <f t="shared" si="48"/>
        <v>0</v>
      </c>
      <c r="CB6" s="5"/>
      <c r="CC6" s="5">
        <f t="shared" si="49"/>
        <v>0</v>
      </c>
      <c r="CD6" s="7">
        <f t="shared" si="50"/>
        <v>72</v>
      </c>
    </row>
    <row r="7" spans="1:82" s="6" customFormat="1" ht="16.5" customHeight="1" thickBot="1" x14ac:dyDescent="0.25">
      <c r="A7" s="5">
        <f t="shared" si="51"/>
        <v>3</v>
      </c>
      <c r="B7" s="142" t="s">
        <v>76</v>
      </c>
      <c r="C7" s="148" t="s">
        <v>75</v>
      </c>
      <c r="D7" s="144">
        <f t="shared" si="0"/>
        <v>27</v>
      </c>
      <c r="E7" s="145" t="s">
        <v>52</v>
      </c>
      <c r="F7" s="145" t="s">
        <v>52</v>
      </c>
      <c r="G7" s="145">
        <v>16</v>
      </c>
      <c r="H7" s="145">
        <v>11</v>
      </c>
      <c r="I7" s="145" t="s">
        <v>52</v>
      </c>
      <c r="J7" s="145" t="s">
        <v>52</v>
      </c>
      <c r="K7" s="145" t="s">
        <v>52</v>
      </c>
      <c r="L7" s="145" t="s">
        <v>52</v>
      </c>
      <c r="M7" s="145" t="s">
        <v>52</v>
      </c>
      <c r="N7" s="145" t="s">
        <v>52</v>
      </c>
      <c r="O7" s="145" t="s">
        <v>52</v>
      </c>
      <c r="P7" s="145" t="s">
        <v>52</v>
      </c>
      <c r="Q7" s="145" t="s">
        <v>52</v>
      </c>
      <c r="R7" s="145" t="s">
        <v>52</v>
      </c>
      <c r="S7" s="145" t="s">
        <v>52</v>
      </c>
      <c r="T7" s="145" t="s">
        <v>52</v>
      </c>
      <c r="V7" s="5">
        <f t="shared" si="1"/>
        <v>16</v>
      </c>
      <c r="W7" s="5">
        <f t="shared" si="2"/>
        <v>11</v>
      </c>
      <c r="X7" s="5">
        <f t="shared" si="3"/>
        <v>0</v>
      </c>
      <c r="Y7" s="5">
        <f t="shared" si="4"/>
        <v>0</v>
      </c>
      <c r="Z7" s="5">
        <f t="shared" si="5"/>
        <v>0</v>
      </c>
      <c r="AA7" s="5">
        <f t="shared" si="6"/>
        <v>0</v>
      </c>
      <c r="AB7" s="5">
        <f t="shared" si="7"/>
        <v>0</v>
      </c>
      <c r="AC7" s="5">
        <f t="shared" si="8"/>
        <v>0</v>
      </c>
      <c r="AD7" s="5">
        <f t="shared" si="9"/>
        <v>0</v>
      </c>
      <c r="AE7" s="5">
        <f t="shared" si="10"/>
        <v>0</v>
      </c>
      <c r="AF7" s="5">
        <f t="shared" si="11"/>
        <v>0</v>
      </c>
      <c r="AG7" s="5">
        <f t="shared" si="12"/>
        <v>0</v>
      </c>
      <c r="AH7" s="5">
        <f t="shared" si="13"/>
        <v>0</v>
      </c>
      <c r="AI7" s="5">
        <f t="shared" si="14"/>
        <v>0</v>
      </c>
      <c r="AJ7" s="5">
        <f t="shared" si="15"/>
        <v>0</v>
      </c>
      <c r="AK7" s="5">
        <f t="shared" si="16"/>
        <v>0</v>
      </c>
      <c r="AL7" s="89"/>
      <c r="AM7" s="5">
        <f t="shared" si="17"/>
        <v>0</v>
      </c>
      <c r="AN7" s="5">
        <f t="shared" si="18"/>
        <v>0</v>
      </c>
      <c r="AO7" s="5">
        <f t="shared" si="19"/>
        <v>16</v>
      </c>
      <c r="AP7" s="5">
        <f t="shared" si="20"/>
        <v>11</v>
      </c>
      <c r="AQ7" s="5">
        <f t="shared" si="21"/>
        <v>0</v>
      </c>
      <c r="AR7" s="5">
        <f t="shared" si="22"/>
        <v>0</v>
      </c>
      <c r="AS7" s="5">
        <f t="shared" si="23"/>
        <v>0</v>
      </c>
      <c r="AT7" s="5">
        <f t="shared" si="24"/>
        <v>0</v>
      </c>
      <c r="AU7" s="5">
        <f t="shared" si="25"/>
        <v>0</v>
      </c>
      <c r="AV7" s="5">
        <f t="shared" si="26"/>
        <v>0</v>
      </c>
      <c r="AW7" s="5">
        <f t="shared" si="27"/>
        <v>0</v>
      </c>
      <c r="AX7" s="5">
        <f t="shared" si="28"/>
        <v>0</v>
      </c>
      <c r="AY7" s="5">
        <f t="shared" si="29"/>
        <v>0</v>
      </c>
      <c r="AZ7" s="5">
        <f t="shared" si="30"/>
        <v>0</v>
      </c>
      <c r="BA7" s="5">
        <f t="shared" si="31"/>
        <v>0</v>
      </c>
      <c r="BB7" s="5">
        <f t="shared" si="32"/>
        <v>0</v>
      </c>
      <c r="BD7" s="7">
        <f t="shared" si="33"/>
        <v>14</v>
      </c>
      <c r="BE7" s="64">
        <f t="shared" si="34"/>
        <v>27</v>
      </c>
      <c r="BF7" s="7"/>
      <c r="BG7" s="7"/>
      <c r="BH7" s="7"/>
      <c r="BI7" s="7"/>
      <c r="BJ7" s="7">
        <v>3</v>
      </c>
      <c r="BK7" s="7"/>
      <c r="BL7" s="7"/>
      <c r="BM7" s="7"/>
      <c r="BN7" s="5">
        <f t="shared" si="35"/>
        <v>59</v>
      </c>
      <c r="BO7" s="5">
        <f t="shared" si="36"/>
        <v>0</v>
      </c>
      <c r="BP7" s="5">
        <f t="shared" si="37"/>
        <v>0</v>
      </c>
      <c r="BQ7" s="5">
        <f t="shared" si="38"/>
        <v>30</v>
      </c>
      <c r="BR7" s="5">
        <f t="shared" si="39"/>
        <v>29</v>
      </c>
      <c r="BS7" s="5">
        <f t="shared" si="40"/>
        <v>0</v>
      </c>
      <c r="BT7" s="5">
        <f t="shared" si="41"/>
        <v>0</v>
      </c>
      <c r="BU7" s="5">
        <f t="shared" si="42"/>
        <v>0</v>
      </c>
      <c r="BV7" s="5">
        <f t="shared" si="43"/>
        <v>0</v>
      </c>
      <c r="BW7" s="5">
        <f t="shared" si="44"/>
        <v>0</v>
      </c>
      <c r="BX7" s="5">
        <f t="shared" si="45"/>
        <v>0</v>
      </c>
      <c r="BY7" s="5">
        <f t="shared" si="46"/>
        <v>0</v>
      </c>
      <c r="BZ7" s="5">
        <f t="shared" si="47"/>
        <v>0</v>
      </c>
      <c r="CA7" s="5">
        <f t="shared" si="48"/>
        <v>0</v>
      </c>
      <c r="CB7" s="5"/>
      <c r="CC7" s="5">
        <f t="shared" si="49"/>
        <v>0</v>
      </c>
      <c r="CD7" s="7">
        <f t="shared" si="50"/>
        <v>59</v>
      </c>
    </row>
    <row r="8" spans="1:82" s="6" customFormat="1" ht="16.5" customHeight="1" x14ac:dyDescent="0.2">
      <c r="A8" s="7">
        <f t="shared" si="51"/>
        <v>4</v>
      </c>
      <c r="B8" s="92" t="s">
        <v>55</v>
      </c>
      <c r="C8" s="7" t="s">
        <v>18</v>
      </c>
      <c r="D8" s="34">
        <f t="shared" si="0"/>
        <v>25</v>
      </c>
      <c r="E8" s="141" t="s">
        <v>52</v>
      </c>
      <c r="F8" s="141" t="s">
        <v>52</v>
      </c>
      <c r="G8" s="141">
        <v>9</v>
      </c>
      <c r="H8" s="141">
        <v>16</v>
      </c>
      <c r="I8" s="141" t="s">
        <v>52</v>
      </c>
      <c r="J8" s="141" t="s">
        <v>52</v>
      </c>
      <c r="K8" s="141" t="s">
        <v>52</v>
      </c>
      <c r="L8" s="141" t="s">
        <v>52</v>
      </c>
      <c r="M8" s="141" t="s">
        <v>52</v>
      </c>
      <c r="N8" s="141" t="s">
        <v>52</v>
      </c>
      <c r="O8" s="141" t="s">
        <v>52</v>
      </c>
      <c r="P8" s="141" t="s">
        <v>52</v>
      </c>
      <c r="Q8" s="141" t="s">
        <v>52</v>
      </c>
      <c r="R8" s="141" t="s">
        <v>52</v>
      </c>
      <c r="S8" s="141" t="s">
        <v>52</v>
      </c>
      <c r="T8" s="141" t="s">
        <v>52</v>
      </c>
      <c r="V8" s="5">
        <f t="shared" si="1"/>
        <v>16</v>
      </c>
      <c r="W8" s="5">
        <f t="shared" si="2"/>
        <v>9</v>
      </c>
      <c r="X8" s="5">
        <f t="shared" si="3"/>
        <v>0</v>
      </c>
      <c r="Y8" s="5">
        <f t="shared" si="4"/>
        <v>0</v>
      </c>
      <c r="Z8" s="5">
        <f t="shared" si="5"/>
        <v>0</v>
      </c>
      <c r="AA8" s="5">
        <f t="shared" si="6"/>
        <v>0</v>
      </c>
      <c r="AB8" s="5">
        <f t="shared" si="7"/>
        <v>0</v>
      </c>
      <c r="AC8" s="5">
        <f t="shared" si="8"/>
        <v>0</v>
      </c>
      <c r="AD8" s="5">
        <f t="shared" si="9"/>
        <v>0</v>
      </c>
      <c r="AE8" s="5">
        <f t="shared" si="10"/>
        <v>0</v>
      </c>
      <c r="AF8" s="5">
        <f t="shared" si="11"/>
        <v>0</v>
      </c>
      <c r="AG8" s="5">
        <f t="shared" si="12"/>
        <v>0</v>
      </c>
      <c r="AH8" s="5">
        <f t="shared" si="13"/>
        <v>0</v>
      </c>
      <c r="AI8" s="5">
        <f t="shared" si="14"/>
        <v>0</v>
      </c>
      <c r="AJ8" s="5">
        <f t="shared" si="15"/>
        <v>0</v>
      </c>
      <c r="AK8" s="5">
        <f t="shared" si="16"/>
        <v>0</v>
      </c>
      <c r="AL8" s="89"/>
      <c r="AM8" s="5">
        <f t="shared" si="17"/>
        <v>0</v>
      </c>
      <c r="AN8" s="5">
        <f t="shared" si="18"/>
        <v>0</v>
      </c>
      <c r="AO8" s="5">
        <f t="shared" si="19"/>
        <v>9</v>
      </c>
      <c r="AP8" s="5">
        <f t="shared" si="20"/>
        <v>16</v>
      </c>
      <c r="AQ8" s="5">
        <f t="shared" si="21"/>
        <v>0</v>
      </c>
      <c r="AR8" s="5">
        <f t="shared" si="22"/>
        <v>0</v>
      </c>
      <c r="AS8" s="5">
        <f t="shared" si="23"/>
        <v>0</v>
      </c>
      <c r="AT8" s="5">
        <f t="shared" si="24"/>
        <v>0</v>
      </c>
      <c r="AU8" s="5">
        <f t="shared" si="25"/>
        <v>0</v>
      </c>
      <c r="AV8" s="5">
        <f t="shared" si="26"/>
        <v>0</v>
      </c>
      <c r="AW8" s="5">
        <f t="shared" si="27"/>
        <v>0</v>
      </c>
      <c r="AX8" s="5">
        <f t="shared" si="28"/>
        <v>0</v>
      </c>
      <c r="AY8" s="5">
        <f t="shared" si="29"/>
        <v>0</v>
      </c>
      <c r="AZ8" s="5">
        <f t="shared" si="30"/>
        <v>0</v>
      </c>
      <c r="BA8" s="5">
        <f t="shared" si="31"/>
        <v>0</v>
      </c>
      <c r="BB8" s="5">
        <f t="shared" si="32"/>
        <v>0</v>
      </c>
      <c r="BC8" s="5"/>
      <c r="BD8" s="7">
        <f t="shared" si="33"/>
        <v>14</v>
      </c>
      <c r="BE8" s="64">
        <f t="shared" si="34"/>
        <v>25</v>
      </c>
      <c r="BF8" s="7"/>
      <c r="BG8" s="8"/>
      <c r="BH8" s="8"/>
      <c r="BI8" s="8"/>
      <c r="BJ8" s="7">
        <v>4</v>
      </c>
      <c r="BK8" s="7"/>
      <c r="BL8" s="7"/>
      <c r="BM8" s="7"/>
      <c r="BN8" s="5">
        <f t="shared" si="35"/>
        <v>52</v>
      </c>
      <c r="BO8" s="5">
        <f t="shared" si="36"/>
        <v>0</v>
      </c>
      <c r="BP8" s="5">
        <f t="shared" si="37"/>
        <v>0</v>
      </c>
      <c r="BQ8" s="5">
        <f t="shared" si="38"/>
        <v>25</v>
      </c>
      <c r="BR8" s="5">
        <f t="shared" si="39"/>
        <v>27</v>
      </c>
      <c r="BS8" s="5">
        <f t="shared" si="40"/>
        <v>0</v>
      </c>
      <c r="BT8" s="5">
        <f t="shared" si="41"/>
        <v>0</v>
      </c>
      <c r="BU8" s="5">
        <f t="shared" si="42"/>
        <v>0</v>
      </c>
      <c r="BV8" s="5">
        <f t="shared" si="43"/>
        <v>0</v>
      </c>
      <c r="BW8" s="5">
        <f t="shared" si="44"/>
        <v>0</v>
      </c>
      <c r="BX8" s="5">
        <f t="shared" si="45"/>
        <v>0</v>
      </c>
      <c r="BY8" s="5">
        <f t="shared" si="46"/>
        <v>0</v>
      </c>
      <c r="BZ8" s="5">
        <f t="shared" si="47"/>
        <v>0</v>
      </c>
      <c r="CA8" s="5">
        <f t="shared" si="48"/>
        <v>0</v>
      </c>
      <c r="CB8" s="5"/>
      <c r="CC8" s="5">
        <f t="shared" si="49"/>
        <v>0</v>
      </c>
      <c r="CD8" s="7">
        <f t="shared" si="50"/>
        <v>52</v>
      </c>
    </row>
    <row r="9" spans="1:82" s="5" customFormat="1" ht="16.5" customHeight="1" x14ac:dyDescent="0.2">
      <c r="A9" s="7">
        <f t="shared" si="51"/>
        <v>5</v>
      </c>
      <c r="B9" s="48" t="s">
        <v>120</v>
      </c>
      <c r="C9" s="61" t="s">
        <v>85</v>
      </c>
      <c r="D9" s="34">
        <f t="shared" si="0"/>
        <v>25</v>
      </c>
      <c r="E9" s="91" t="s">
        <v>52</v>
      </c>
      <c r="F9" s="91" t="s">
        <v>52</v>
      </c>
      <c r="G9" s="91">
        <v>18</v>
      </c>
      <c r="H9" s="91">
        <v>7</v>
      </c>
      <c r="I9" s="91" t="s">
        <v>52</v>
      </c>
      <c r="J9" s="91" t="s">
        <v>52</v>
      </c>
      <c r="K9" s="91" t="s">
        <v>52</v>
      </c>
      <c r="L9" s="91" t="s">
        <v>52</v>
      </c>
      <c r="M9" s="91" t="s">
        <v>52</v>
      </c>
      <c r="N9" s="91" t="s">
        <v>52</v>
      </c>
      <c r="O9" s="91" t="s">
        <v>52</v>
      </c>
      <c r="P9" s="91" t="s">
        <v>52</v>
      </c>
      <c r="Q9" s="91" t="s">
        <v>52</v>
      </c>
      <c r="R9" s="91" t="s">
        <v>52</v>
      </c>
      <c r="S9" s="91" t="s">
        <v>52</v>
      </c>
      <c r="T9" s="91" t="s">
        <v>52</v>
      </c>
      <c r="V9" s="5">
        <f t="shared" si="1"/>
        <v>18</v>
      </c>
      <c r="W9" s="5">
        <f t="shared" si="2"/>
        <v>7</v>
      </c>
      <c r="X9" s="5">
        <f t="shared" si="3"/>
        <v>0</v>
      </c>
      <c r="Y9" s="5">
        <f t="shared" si="4"/>
        <v>0</v>
      </c>
      <c r="Z9" s="5">
        <f t="shared" si="5"/>
        <v>0</v>
      </c>
      <c r="AA9" s="5">
        <f t="shared" si="6"/>
        <v>0</v>
      </c>
      <c r="AB9" s="5">
        <f t="shared" si="7"/>
        <v>0</v>
      </c>
      <c r="AC9" s="5">
        <f t="shared" si="8"/>
        <v>0</v>
      </c>
      <c r="AD9" s="5">
        <f t="shared" si="9"/>
        <v>0</v>
      </c>
      <c r="AE9" s="5">
        <f t="shared" si="10"/>
        <v>0</v>
      </c>
      <c r="AF9" s="5">
        <f t="shared" si="11"/>
        <v>0</v>
      </c>
      <c r="AG9" s="5">
        <f t="shared" si="12"/>
        <v>0</v>
      </c>
      <c r="AH9" s="5">
        <f t="shared" si="13"/>
        <v>0</v>
      </c>
      <c r="AI9" s="5">
        <f t="shared" si="14"/>
        <v>0</v>
      </c>
      <c r="AJ9" s="5">
        <f t="shared" si="15"/>
        <v>0</v>
      </c>
      <c r="AK9" s="5">
        <f t="shared" si="16"/>
        <v>0</v>
      </c>
      <c r="AL9" s="89"/>
      <c r="AM9" s="5">
        <f t="shared" si="17"/>
        <v>0</v>
      </c>
      <c r="AN9" s="5">
        <f t="shared" si="18"/>
        <v>0</v>
      </c>
      <c r="AO9" s="5">
        <f t="shared" si="19"/>
        <v>18</v>
      </c>
      <c r="AP9" s="5">
        <f t="shared" si="20"/>
        <v>7</v>
      </c>
      <c r="AQ9" s="5">
        <f t="shared" si="21"/>
        <v>0</v>
      </c>
      <c r="AR9" s="5">
        <f t="shared" si="22"/>
        <v>0</v>
      </c>
      <c r="AS9" s="5">
        <f t="shared" si="23"/>
        <v>0</v>
      </c>
      <c r="AT9" s="5">
        <f t="shared" si="24"/>
        <v>0</v>
      </c>
      <c r="AU9" s="5">
        <f t="shared" si="25"/>
        <v>0</v>
      </c>
      <c r="AV9" s="5">
        <f t="shared" si="26"/>
        <v>0</v>
      </c>
      <c r="AW9" s="5">
        <f t="shared" si="27"/>
        <v>0</v>
      </c>
      <c r="AX9" s="5">
        <f t="shared" si="28"/>
        <v>0</v>
      </c>
      <c r="AY9" s="5">
        <f t="shared" si="29"/>
        <v>0</v>
      </c>
      <c r="AZ9" s="5">
        <f t="shared" si="30"/>
        <v>0</v>
      </c>
      <c r="BA9" s="5">
        <f t="shared" si="31"/>
        <v>0</v>
      </c>
      <c r="BB9" s="5">
        <f t="shared" si="32"/>
        <v>0</v>
      </c>
      <c r="BC9" s="6"/>
      <c r="BD9" s="7">
        <f t="shared" si="33"/>
        <v>14</v>
      </c>
      <c r="BE9" s="64">
        <f t="shared" si="34"/>
        <v>25</v>
      </c>
      <c r="BF9" s="7"/>
      <c r="BG9" s="7"/>
      <c r="BH9" s="7"/>
      <c r="BI9" s="7"/>
      <c r="BJ9" s="7">
        <v>5</v>
      </c>
      <c r="BK9" s="7"/>
      <c r="BL9" s="7"/>
      <c r="BM9" s="7"/>
      <c r="BN9" s="5">
        <f t="shared" si="35"/>
        <v>50</v>
      </c>
      <c r="BO9" s="5">
        <f t="shared" si="36"/>
        <v>0</v>
      </c>
      <c r="BP9" s="5">
        <f t="shared" si="37"/>
        <v>0</v>
      </c>
      <c r="BQ9" s="5">
        <f t="shared" si="38"/>
        <v>27</v>
      </c>
      <c r="BR9" s="5">
        <f t="shared" si="39"/>
        <v>23</v>
      </c>
      <c r="BS9" s="5">
        <f t="shared" si="40"/>
        <v>0</v>
      </c>
      <c r="BT9" s="5">
        <f t="shared" si="41"/>
        <v>0</v>
      </c>
      <c r="BU9" s="5">
        <f t="shared" si="42"/>
        <v>0</v>
      </c>
      <c r="BV9" s="5">
        <f t="shared" si="43"/>
        <v>0</v>
      </c>
      <c r="BW9" s="5">
        <f t="shared" si="44"/>
        <v>0</v>
      </c>
      <c r="BX9" s="5">
        <f t="shared" si="45"/>
        <v>0</v>
      </c>
      <c r="BY9" s="5">
        <f t="shared" si="46"/>
        <v>0</v>
      </c>
      <c r="BZ9" s="5">
        <f t="shared" si="47"/>
        <v>0</v>
      </c>
      <c r="CA9" s="5">
        <f t="shared" si="48"/>
        <v>0</v>
      </c>
      <c r="CC9" s="5">
        <f t="shared" si="49"/>
        <v>0</v>
      </c>
      <c r="CD9" s="7">
        <f t="shared" si="50"/>
        <v>50</v>
      </c>
    </row>
    <row r="10" spans="1:82" s="6" customFormat="1" ht="16.5" customHeight="1" x14ac:dyDescent="0.2">
      <c r="A10" s="5">
        <f t="shared" si="51"/>
        <v>6</v>
      </c>
      <c r="B10" s="47" t="s">
        <v>135</v>
      </c>
      <c r="C10" s="62" t="s">
        <v>5</v>
      </c>
      <c r="D10" s="59">
        <f t="shared" si="0"/>
        <v>20</v>
      </c>
      <c r="E10" s="91" t="s">
        <v>52</v>
      </c>
      <c r="F10" s="91" t="s">
        <v>52</v>
      </c>
      <c r="G10" s="91">
        <v>6</v>
      </c>
      <c r="H10" s="91">
        <v>14</v>
      </c>
      <c r="I10" s="91" t="s">
        <v>52</v>
      </c>
      <c r="J10" s="91" t="s">
        <v>52</v>
      </c>
      <c r="K10" s="91" t="s">
        <v>52</v>
      </c>
      <c r="L10" s="91" t="s">
        <v>52</v>
      </c>
      <c r="M10" s="91" t="s">
        <v>52</v>
      </c>
      <c r="N10" s="91" t="s">
        <v>52</v>
      </c>
      <c r="O10" s="91" t="s">
        <v>52</v>
      </c>
      <c r="P10" s="91" t="s">
        <v>52</v>
      </c>
      <c r="Q10" s="91" t="s">
        <v>52</v>
      </c>
      <c r="R10" s="91" t="s">
        <v>52</v>
      </c>
      <c r="S10" s="91" t="s">
        <v>52</v>
      </c>
      <c r="T10" s="91" t="s">
        <v>52</v>
      </c>
      <c r="V10" s="5">
        <f t="shared" si="1"/>
        <v>14</v>
      </c>
      <c r="W10" s="5">
        <f t="shared" si="2"/>
        <v>6</v>
      </c>
      <c r="X10" s="5">
        <f t="shared" si="3"/>
        <v>0</v>
      </c>
      <c r="Y10" s="5">
        <f t="shared" si="4"/>
        <v>0</v>
      </c>
      <c r="Z10" s="5">
        <f t="shared" si="5"/>
        <v>0</v>
      </c>
      <c r="AA10" s="5">
        <f t="shared" si="6"/>
        <v>0</v>
      </c>
      <c r="AB10" s="5">
        <f t="shared" si="7"/>
        <v>0</v>
      </c>
      <c r="AC10" s="5">
        <f t="shared" si="8"/>
        <v>0</v>
      </c>
      <c r="AD10" s="5">
        <f t="shared" si="9"/>
        <v>0</v>
      </c>
      <c r="AE10" s="5">
        <f t="shared" si="10"/>
        <v>0</v>
      </c>
      <c r="AF10" s="5">
        <f t="shared" si="11"/>
        <v>0</v>
      </c>
      <c r="AG10" s="5">
        <f t="shared" si="12"/>
        <v>0</v>
      </c>
      <c r="AH10" s="5">
        <f t="shared" si="13"/>
        <v>0</v>
      </c>
      <c r="AI10" s="5">
        <f t="shared" si="14"/>
        <v>0</v>
      </c>
      <c r="AJ10" s="5">
        <f t="shared" si="15"/>
        <v>0</v>
      </c>
      <c r="AK10" s="5">
        <f t="shared" si="16"/>
        <v>0</v>
      </c>
      <c r="AL10" s="89"/>
      <c r="AM10" s="5">
        <f t="shared" si="17"/>
        <v>0</v>
      </c>
      <c r="AN10" s="5">
        <f t="shared" si="18"/>
        <v>0</v>
      </c>
      <c r="AO10" s="5">
        <f t="shared" si="19"/>
        <v>6</v>
      </c>
      <c r="AP10" s="5">
        <f t="shared" si="20"/>
        <v>14</v>
      </c>
      <c r="AQ10" s="5">
        <f t="shared" si="21"/>
        <v>0</v>
      </c>
      <c r="AR10" s="5">
        <f t="shared" si="22"/>
        <v>0</v>
      </c>
      <c r="AS10" s="5">
        <f t="shared" si="23"/>
        <v>0</v>
      </c>
      <c r="AT10" s="5">
        <f t="shared" si="24"/>
        <v>0</v>
      </c>
      <c r="AU10" s="5">
        <f t="shared" si="25"/>
        <v>0</v>
      </c>
      <c r="AV10" s="5">
        <f t="shared" si="26"/>
        <v>0</v>
      </c>
      <c r="AW10" s="5">
        <f t="shared" si="27"/>
        <v>0</v>
      </c>
      <c r="AX10" s="5">
        <f t="shared" si="28"/>
        <v>0</v>
      </c>
      <c r="AY10" s="5">
        <f t="shared" si="29"/>
        <v>0</v>
      </c>
      <c r="AZ10" s="5">
        <f t="shared" si="30"/>
        <v>0</v>
      </c>
      <c r="BA10" s="5">
        <f t="shared" si="31"/>
        <v>0</v>
      </c>
      <c r="BB10" s="5">
        <f t="shared" si="32"/>
        <v>0</v>
      </c>
      <c r="BD10" s="7">
        <f t="shared" si="33"/>
        <v>14</v>
      </c>
      <c r="BE10" s="64">
        <f t="shared" si="34"/>
        <v>20</v>
      </c>
      <c r="BF10" s="7"/>
      <c r="BG10" s="8"/>
      <c r="BH10" s="8"/>
      <c r="BI10" s="8"/>
      <c r="BJ10" s="7">
        <v>6</v>
      </c>
      <c r="BK10" s="7"/>
      <c r="BL10" s="7"/>
      <c r="BM10" s="7"/>
      <c r="BN10" s="5">
        <f t="shared" si="35"/>
        <v>45</v>
      </c>
      <c r="BO10" s="5">
        <f t="shared" si="36"/>
        <v>0</v>
      </c>
      <c r="BP10" s="5">
        <f t="shared" si="37"/>
        <v>0</v>
      </c>
      <c r="BQ10" s="5">
        <f t="shared" si="38"/>
        <v>24</v>
      </c>
      <c r="BR10" s="5">
        <f t="shared" si="39"/>
        <v>21</v>
      </c>
      <c r="BS10" s="5">
        <f t="shared" si="40"/>
        <v>0</v>
      </c>
      <c r="BT10" s="5">
        <f t="shared" si="41"/>
        <v>0</v>
      </c>
      <c r="BU10" s="5">
        <f t="shared" si="42"/>
        <v>0</v>
      </c>
      <c r="BV10" s="5">
        <f t="shared" si="43"/>
        <v>0</v>
      </c>
      <c r="BW10" s="5">
        <f t="shared" si="44"/>
        <v>0</v>
      </c>
      <c r="BX10" s="5">
        <f t="shared" si="45"/>
        <v>0</v>
      </c>
      <c r="BY10" s="5">
        <f t="shared" si="46"/>
        <v>0</v>
      </c>
      <c r="BZ10" s="5">
        <f t="shared" si="47"/>
        <v>0</v>
      </c>
      <c r="CA10" s="5">
        <f t="shared" si="48"/>
        <v>0</v>
      </c>
      <c r="CB10" s="5"/>
      <c r="CC10" s="5">
        <f t="shared" si="49"/>
        <v>0</v>
      </c>
      <c r="CD10" s="7">
        <f t="shared" si="50"/>
        <v>45</v>
      </c>
    </row>
    <row r="11" spans="1:82" s="5" customFormat="1" ht="16.5" customHeight="1" x14ac:dyDescent="0.2">
      <c r="A11" s="7">
        <f t="shared" si="51"/>
        <v>7</v>
      </c>
      <c r="B11" s="48" t="s">
        <v>86</v>
      </c>
      <c r="C11" s="7" t="s">
        <v>58</v>
      </c>
      <c r="D11" s="34">
        <f t="shared" si="0"/>
        <v>16</v>
      </c>
      <c r="E11" s="91" t="s">
        <v>52</v>
      </c>
      <c r="F11" s="91" t="s">
        <v>52</v>
      </c>
      <c r="G11" s="91">
        <v>7</v>
      </c>
      <c r="H11" s="91">
        <v>9</v>
      </c>
      <c r="I11" s="91" t="s">
        <v>52</v>
      </c>
      <c r="J11" s="91" t="s">
        <v>52</v>
      </c>
      <c r="K11" s="91" t="s">
        <v>52</v>
      </c>
      <c r="L11" s="91" t="s">
        <v>52</v>
      </c>
      <c r="M11" s="91" t="s">
        <v>52</v>
      </c>
      <c r="N11" s="91" t="s">
        <v>52</v>
      </c>
      <c r="O11" s="91" t="s">
        <v>52</v>
      </c>
      <c r="P11" s="91" t="s">
        <v>52</v>
      </c>
      <c r="Q11" s="91" t="s">
        <v>52</v>
      </c>
      <c r="R11" s="91" t="s">
        <v>52</v>
      </c>
      <c r="S11" s="91" t="s">
        <v>52</v>
      </c>
      <c r="T11" s="91" t="s">
        <v>52</v>
      </c>
      <c r="V11" s="5">
        <f t="shared" si="1"/>
        <v>9</v>
      </c>
      <c r="W11" s="5">
        <f t="shared" si="2"/>
        <v>7</v>
      </c>
      <c r="X11" s="5">
        <f t="shared" si="3"/>
        <v>0</v>
      </c>
      <c r="Y11" s="5">
        <f t="shared" si="4"/>
        <v>0</v>
      </c>
      <c r="Z11" s="5">
        <f t="shared" si="5"/>
        <v>0</v>
      </c>
      <c r="AA11" s="5">
        <f t="shared" si="6"/>
        <v>0</v>
      </c>
      <c r="AB11" s="5">
        <f t="shared" si="7"/>
        <v>0</v>
      </c>
      <c r="AC11" s="5">
        <f t="shared" si="8"/>
        <v>0</v>
      </c>
      <c r="AD11" s="5">
        <f t="shared" si="9"/>
        <v>0</v>
      </c>
      <c r="AE11" s="5">
        <f t="shared" si="10"/>
        <v>0</v>
      </c>
      <c r="AF11" s="5">
        <f t="shared" si="11"/>
        <v>0</v>
      </c>
      <c r="AG11" s="5">
        <f t="shared" si="12"/>
        <v>0</v>
      </c>
      <c r="AH11" s="5">
        <f t="shared" si="13"/>
        <v>0</v>
      </c>
      <c r="AI11" s="5">
        <f t="shared" si="14"/>
        <v>0</v>
      </c>
      <c r="AJ11" s="5">
        <f t="shared" si="15"/>
        <v>0</v>
      </c>
      <c r="AK11" s="5">
        <f t="shared" si="16"/>
        <v>0</v>
      </c>
      <c r="AL11" s="89"/>
      <c r="AM11" s="5">
        <f t="shared" si="17"/>
        <v>0</v>
      </c>
      <c r="AN11" s="5">
        <f t="shared" si="18"/>
        <v>0</v>
      </c>
      <c r="AO11" s="5">
        <f t="shared" si="19"/>
        <v>7</v>
      </c>
      <c r="AP11" s="5">
        <f t="shared" si="20"/>
        <v>9</v>
      </c>
      <c r="AQ11" s="5">
        <f t="shared" si="21"/>
        <v>0</v>
      </c>
      <c r="AR11" s="5">
        <f t="shared" si="22"/>
        <v>0</v>
      </c>
      <c r="AS11" s="5">
        <f t="shared" si="23"/>
        <v>0</v>
      </c>
      <c r="AT11" s="5">
        <f t="shared" si="24"/>
        <v>0</v>
      </c>
      <c r="AU11" s="5">
        <f t="shared" si="25"/>
        <v>0</v>
      </c>
      <c r="AV11" s="5">
        <f t="shared" si="26"/>
        <v>0</v>
      </c>
      <c r="AW11" s="5">
        <f t="shared" si="27"/>
        <v>0</v>
      </c>
      <c r="AX11" s="5">
        <f t="shared" si="28"/>
        <v>0</v>
      </c>
      <c r="AY11" s="5">
        <f t="shared" si="29"/>
        <v>0</v>
      </c>
      <c r="AZ11" s="5">
        <f t="shared" si="30"/>
        <v>0</v>
      </c>
      <c r="BA11" s="5">
        <f t="shared" si="31"/>
        <v>0</v>
      </c>
      <c r="BB11" s="5">
        <f t="shared" si="32"/>
        <v>0</v>
      </c>
      <c r="BC11" s="6"/>
      <c r="BD11" s="7">
        <f t="shared" si="33"/>
        <v>14</v>
      </c>
      <c r="BE11" s="64">
        <f t="shared" si="34"/>
        <v>16</v>
      </c>
      <c r="BF11" s="7"/>
      <c r="BG11" s="7"/>
      <c r="BH11" s="7"/>
      <c r="BI11" s="7"/>
      <c r="BJ11" s="7">
        <v>7</v>
      </c>
      <c r="BK11" s="7"/>
      <c r="BL11" s="7"/>
      <c r="BM11" s="7"/>
      <c r="BN11" s="5">
        <f t="shared" si="35"/>
        <v>36</v>
      </c>
      <c r="BO11" s="5">
        <f t="shared" si="36"/>
        <v>0</v>
      </c>
      <c r="BP11" s="5">
        <f t="shared" si="37"/>
        <v>0</v>
      </c>
      <c r="BQ11" s="5">
        <f t="shared" si="38"/>
        <v>13</v>
      </c>
      <c r="BR11" s="5">
        <f t="shared" si="39"/>
        <v>23</v>
      </c>
      <c r="BS11" s="5">
        <f t="shared" si="40"/>
        <v>0</v>
      </c>
      <c r="BT11" s="5">
        <f t="shared" si="41"/>
        <v>0</v>
      </c>
      <c r="BU11" s="5">
        <f t="shared" si="42"/>
        <v>0</v>
      </c>
      <c r="BV11" s="5">
        <f t="shared" si="43"/>
        <v>0</v>
      </c>
      <c r="BW11" s="5">
        <f t="shared" si="44"/>
        <v>0</v>
      </c>
      <c r="BX11" s="5">
        <f t="shared" si="45"/>
        <v>0</v>
      </c>
      <c r="BY11" s="5">
        <f t="shared" si="46"/>
        <v>0</v>
      </c>
      <c r="BZ11" s="5">
        <f t="shared" si="47"/>
        <v>0</v>
      </c>
      <c r="CA11" s="5">
        <f t="shared" si="48"/>
        <v>0</v>
      </c>
      <c r="CC11" s="5">
        <f t="shared" si="49"/>
        <v>0</v>
      </c>
      <c r="CD11" s="7">
        <f t="shared" si="50"/>
        <v>36</v>
      </c>
    </row>
    <row r="12" spans="1:82" s="8" customFormat="1" ht="16.5" customHeight="1" x14ac:dyDescent="0.2">
      <c r="A12" s="5">
        <f t="shared" si="51"/>
        <v>8</v>
      </c>
      <c r="B12" s="47" t="s">
        <v>57</v>
      </c>
      <c r="C12" s="5" t="s">
        <v>58</v>
      </c>
      <c r="D12" s="59">
        <f t="shared" si="0"/>
        <v>16</v>
      </c>
      <c r="E12" s="91" t="s">
        <v>52</v>
      </c>
      <c r="F12" s="91" t="s">
        <v>52</v>
      </c>
      <c r="G12" s="91">
        <v>10</v>
      </c>
      <c r="H12" s="91">
        <v>6</v>
      </c>
      <c r="I12" s="91" t="s">
        <v>52</v>
      </c>
      <c r="J12" s="91" t="s">
        <v>52</v>
      </c>
      <c r="K12" s="91" t="s">
        <v>52</v>
      </c>
      <c r="L12" s="91" t="s">
        <v>52</v>
      </c>
      <c r="M12" s="91" t="s">
        <v>52</v>
      </c>
      <c r="N12" s="91" t="s">
        <v>52</v>
      </c>
      <c r="O12" s="91" t="s">
        <v>52</v>
      </c>
      <c r="P12" s="91" t="s">
        <v>52</v>
      </c>
      <c r="Q12" s="91" t="s">
        <v>52</v>
      </c>
      <c r="R12" s="91" t="s">
        <v>52</v>
      </c>
      <c r="S12" s="91" t="s">
        <v>52</v>
      </c>
      <c r="T12" s="91" t="s">
        <v>52</v>
      </c>
      <c r="U12" s="7"/>
      <c r="V12" s="5">
        <f t="shared" si="1"/>
        <v>10</v>
      </c>
      <c r="W12" s="5">
        <f t="shared" si="2"/>
        <v>6</v>
      </c>
      <c r="X12" s="5">
        <f t="shared" si="3"/>
        <v>0</v>
      </c>
      <c r="Y12" s="5">
        <f t="shared" si="4"/>
        <v>0</v>
      </c>
      <c r="Z12" s="5">
        <f t="shared" si="5"/>
        <v>0</v>
      </c>
      <c r="AA12" s="5">
        <f t="shared" si="6"/>
        <v>0</v>
      </c>
      <c r="AB12" s="5">
        <f t="shared" si="7"/>
        <v>0</v>
      </c>
      <c r="AC12" s="5">
        <f t="shared" si="8"/>
        <v>0</v>
      </c>
      <c r="AD12" s="5">
        <f t="shared" si="9"/>
        <v>0</v>
      </c>
      <c r="AE12" s="5">
        <f t="shared" si="10"/>
        <v>0</v>
      </c>
      <c r="AF12" s="5">
        <f t="shared" si="11"/>
        <v>0</v>
      </c>
      <c r="AG12" s="5">
        <f t="shared" si="12"/>
        <v>0</v>
      </c>
      <c r="AH12" s="5">
        <f t="shared" si="13"/>
        <v>0</v>
      </c>
      <c r="AI12" s="5">
        <f t="shared" si="14"/>
        <v>0</v>
      </c>
      <c r="AJ12" s="5">
        <f t="shared" si="15"/>
        <v>0</v>
      </c>
      <c r="AK12" s="5">
        <f t="shared" si="16"/>
        <v>0</v>
      </c>
      <c r="AL12" s="89"/>
      <c r="AM12" s="5">
        <f t="shared" si="17"/>
        <v>0</v>
      </c>
      <c r="AN12" s="5">
        <f t="shared" si="18"/>
        <v>0</v>
      </c>
      <c r="AO12" s="5">
        <f t="shared" si="19"/>
        <v>10</v>
      </c>
      <c r="AP12" s="5">
        <f t="shared" si="20"/>
        <v>6</v>
      </c>
      <c r="AQ12" s="5">
        <f t="shared" si="21"/>
        <v>0</v>
      </c>
      <c r="AR12" s="5">
        <f t="shared" si="22"/>
        <v>0</v>
      </c>
      <c r="AS12" s="5">
        <f t="shared" si="23"/>
        <v>0</v>
      </c>
      <c r="AT12" s="5">
        <f t="shared" si="24"/>
        <v>0</v>
      </c>
      <c r="AU12" s="5">
        <f t="shared" si="25"/>
        <v>0</v>
      </c>
      <c r="AV12" s="5">
        <f t="shared" si="26"/>
        <v>0</v>
      </c>
      <c r="AW12" s="5">
        <f t="shared" si="27"/>
        <v>0</v>
      </c>
      <c r="AX12" s="5">
        <f t="shared" si="28"/>
        <v>0</v>
      </c>
      <c r="AY12" s="5">
        <f t="shared" si="29"/>
        <v>0</v>
      </c>
      <c r="AZ12" s="5">
        <f t="shared" si="30"/>
        <v>0</v>
      </c>
      <c r="BA12" s="5">
        <f t="shared" si="31"/>
        <v>0</v>
      </c>
      <c r="BB12" s="5">
        <f t="shared" si="32"/>
        <v>0</v>
      </c>
      <c r="BD12" s="7">
        <f t="shared" si="33"/>
        <v>14</v>
      </c>
      <c r="BE12" s="64">
        <f t="shared" si="34"/>
        <v>16</v>
      </c>
      <c r="BF12" s="7"/>
      <c r="BG12" s="7"/>
      <c r="BH12" s="7"/>
      <c r="BI12" s="7"/>
      <c r="BJ12" s="7">
        <v>8</v>
      </c>
      <c r="BK12" s="7"/>
      <c r="BL12" s="7"/>
      <c r="BM12" s="7"/>
      <c r="BN12" s="5">
        <f t="shared" si="35"/>
        <v>32</v>
      </c>
      <c r="BO12" s="5">
        <f t="shared" si="36"/>
        <v>0</v>
      </c>
      <c r="BP12" s="5">
        <f t="shared" si="37"/>
        <v>0</v>
      </c>
      <c r="BQ12" s="5">
        <f t="shared" si="38"/>
        <v>17</v>
      </c>
      <c r="BR12" s="5">
        <f t="shared" si="39"/>
        <v>15</v>
      </c>
      <c r="BS12" s="5">
        <f t="shared" si="40"/>
        <v>0</v>
      </c>
      <c r="BT12" s="5">
        <f t="shared" si="41"/>
        <v>0</v>
      </c>
      <c r="BU12" s="5">
        <f t="shared" si="42"/>
        <v>0</v>
      </c>
      <c r="BV12" s="5">
        <f t="shared" si="43"/>
        <v>0</v>
      </c>
      <c r="BW12" s="5">
        <f t="shared" si="44"/>
        <v>0</v>
      </c>
      <c r="BX12" s="5">
        <f t="shared" si="45"/>
        <v>0</v>
      </c>
      <c r="BY12" s="5">
        <f t="shared" si="46"/>
        <v>0</v>
      </c>
      <c r="BZ12" s="5">
        <f t="shared" si="47"/>
        <v>0</v>
      </c>
      <c r="CA12" s="5">
        <f t="shared" si="48"/>
        <v>0</v>
      </c>
      <c r="CB12" s="5"/>
      <c r="CC12" s="5">
        <f t="shared" si="49"/>
        <v>0</v>
      </c>
      <c r="CD12" s="7">
        <f t="shared" si="50"/>
        <v>32</v>
      </c>
    </row>
    <row r="13" spans="1:82" s="6" customFormat="1" ht="16.5" customHeight="1" x14ac:dyDescent="0.2">
      <c r="A13" s="5">
        <f t="shared" si="51"/>
        <v>9</v>
      </c>
      <c r="B13" s="47" t="s">
        <v>132</v>
      </c>
      <c r="C13" s="5" t="s">
        <v>133</v>
      </c>
      <c r="D13" s="34">
        <f t="shared" si="0"/>
        <v>14</v>
      </c>
      <c r="E13" s="91" t="s">
        <v>52</v>
      </c>
      <c r="F13" s="91" t="s">
        <v>52</v>
      </c>
      <c r="G13" s="91">
        <v>6</v>
      </c>
      <c r="H13" s="91">
        <v>8</v>
      </c>
      <c r="I13" s="91" t="s">
        <v>52</v>
      </c>
      <c r="J13" s="91" t="s">
        <v>52</v>
      </c>
      <c r="K13" s="91" t="s">
        <v>52</v>
      </c>
      <c r="L13" s="91" t="s">
        <v>52</v>
      </c>
      <c r="M13" s="91" t="s">
        <v>52</v>
      </c>
      <c r="N13" s="91" t="s">
        <v>52</v>
      </c>
      <c r="O13" s="91" t="s">
        <v>52</v>
      </c>
      <c r="P13" s="91" t="s">
        <v>52</v>
      </c>
      <c r="Q13" s="91" t="s">
        <v>52</v>
      </c>
      <c r="R13" s="91" t="s">
        <v>52</v>
      </c>
      <c r="S13" s="91" t="s">
        <v>52</v>
      </c>
      <c r="T13" s="91" t="s">
        <v>52</v>
      </c>
      <c r="U13" s="5"/>
      <c r="V13" s="5">
        <f t="shared" si="1"/>
        <v>8</v>
      </c>
      <c r="W13" s="5">
        <f t="shared" si="2"/>
        <v>6</v>
      </c>
      <c r="X13" s="5">
        <f t="shared" si="3"/>
        <v>0</v>
      </c>
      <c r="Y13" s="5">
        <f t="shared" si="4"/>
        <v>0</v>
      </c>
      <c r="Z13" s="5">
        <f t="shared" si="5"/>
        <v>0</v>
      </c>
      <c r="AA13" s="5">
        <f t="shared" si="6"/>
        <v>0</v>
      </c>
      <c r="AB13" s="5">
        <f t="shared" si="7"/>
        <v>0</v>
      </c>
      <c r="AC13" s="5">
        <f t="shared" si="8"/>
        <v>0</v>
      </c>
      <c r="AD13" s="5">
        <f t="shared" si="9"/>
        <v>0</v>
      </c>
      <c r="AE13" s="5">
        <f t="shared" si="10"/>
        <v>0</v>
      </c>
      <c r="AF13" s="5">
        <f t="shared" si="11"/>
        <v>0</v>
      </c>
      <c r="AG13" s="5">
        <f t="shared" si="12"/>
        <v>0</v>
      </c>
      <c r="AH13" s="5">
        <f t="shared" si="13"/>
        <v>0</v>
      </c>
      <c r="AI13" s="5">
        <f t="shared" si="14"/>
        <v>0</v>
      </c>
      <c r="AJ13" s="5">
        <f t="shared" si="15"/>
        <v>0</v>
      </c>
      <c r="AK13" s="5">
        <f t="shared" si="16"/>
        <v>0</v>
      </c>
      <c r="AL13" s="89"/>
      <c r="AM13" s="5">
        <f t="shared" si="17"/>
        <v>0</v>
      </c>
      <c r="AN13" s="5">
        <f t="shared" si="18"/>
        <v>0</v>
      </c>
      <c r="AO13" s="5">
        <f t="shared" si="19"/>
        <v>6</v>
      </c>
      <c r="AP13" s="5">
        <f t="shared" si="20"/>
        <v>8</v>
      </c>
      <c r="AQ13" s="5">
        <f t="shared" si="21"/>
        <v>0</v>
      </c>
      <c r="AR13" s="5">
        <f t="shared" si="22"/>
        <v>0</v>
      </c>
      <c r="AS13" s="5">
        <f t="shared" si="23"/>
        <v>0</v>
      </c>
      <c r="AT13" s="5">
        <f t="shared" si="24"/>
        <v>0</v>
      </c>
      <c r="AU13" s="5">
        <f t="shared" si="25"/>
        <v>0</v>
      </c>
      <c r="AV13" s="5">
        <f t="shared" si="26"/>
        <v>0</v>
      </c>
      <c r="AW13" s="5">
        <f t="shared" si="27"/>
        <v>0</v>
      </c>
      <c r="AX13" s="5">
        <f t="shared" si="28"/>
        <v>0</v>
      </c>
      <c r="AY13" s="5">
        <f t="shared" si="29"/>
        <v>0</v>
      </c>
      <c r="AZ13" s="5">
        <f t="shared" si="30"/>
        <v>0</v>
      </c>
      <c r="BA13" s="5">
        <f t="shared" si="31"/>
        <v>0</v>
      </c>
      <c r="BB13" s="5">
        <f t="shared" si="32"/>
        <v>0</v>
      </c>
      <c r="BD13" s="7">
        <f t="shared" si="33"/>
        <v>14</v>
      </c>
      <c r="BE13" s="64">
        <f t="shared" si="34"/>
        <v>14</v>
      </c>
      <c r="BF13" s="7"/>
      <c r="BG13" s="7"/>
      <c r="BH13" s="7"/>
      <c r="BI13" s="7"/>
      <c r="BJ13" s="7">
        <v>9</v>
      </c>
      <c r="BK13" s="7"/>
      <c r="BL13" s="7"/>
      <c r="BM13" s="7"/>
      <c r="BN13" s="5">
        <f t="shared" si="35"/>
        <v>30</v>
      </c>
      <c r="BO13" s="5">
        <f t="shared" si="36"/>
        <v>0</v>
      </c>
      <c r="BP13" s="5">
        <f t="shared" si="37"/>
        <v>0</v>
      </c>
      <c r="BQ13" s="5">
        <f t="shared" si="38"/>
        <v>16</v>
      </c>
      <c r="BR13" s="5">
        <f t="shared" si="39"/>
        <v>14</v>
      </c>
      <c r="BS13" s="5">
        <f t="shared" si="40"/>
        <v>0</v>
      </c>
      <c r="BT13" s="5">
        <f t="shared" si="41"/>
        <v>0</v>
      </c>
      <c r="BU13" s="5">
        <f t="shared" si="42"/>
        <v>0</v>
      </c>
      <c r="BV13" s="5">
        <f t="shared" si="43"/>
        <v>0</v>
      </c>
      <c r="BW13" s="5">
        <f t="shared" si="44"/>
        <v>0</v>
      </c>
      <c r="BX13" s="5">
        <f t="shared" si="45"/>
        <v>0</v>
      </c>
      <c r="BY13" s="5">
        <f t="shared" si="46"/>
        <v>0</v>
      </c>
      <c r="BZ13" s="5">
        <f t="shared" si="47"/>
        <v>0</v>
      </c>
      <c r="CA13" s="5">
        <f t="shared" si="48"/>
        <v>0</v>
      </c>
      <c r="CB13" s="5"/>
      <c r="CC13" s="5">
        <f t="shared" si="49"/>
        <v>0</v>
      </c>
      <c r="CD13" s="7">
        <f t="shared" si="50"/>
        <v>30</v>
      </c>
    </row>
    <row r="14" spans="1:82" s="6" customFormat="1" ht="16.5" customHeight="1" x14ac:dyDescent="0.2">
      <c r="A14" s="5">
        <f t="shared" si="51"/>
        <v>10</v>
      </c>
      <c r="B14" s="47" t="s">
        <v>78</v>
      </c>
      <c r="C14" s="5" t="s">
        <v>3</v>
      </c>
      <c r="D14" s="59">
        <f t="shared" si="0"/>
        <v>12</v>
      </c>
      <c r="E14" s="91" t="s">
        <v>52</v>
      </c>
      <c r="F14" s="91" t="s">
        <v>52</v>
      </c>
      <c r="G14" s="91">
        <v>12</v>
      </c>
      <c r="H14" s="91">
        <v>0</v>
      </c>
      <c r="I14" s="91" t="s">
        <v>52</v>
      </c>
      <c r="J14" s="91" t="s">
        <v>52</v>
      </c>
      <c r="K14" s="91" t="s">
        <v>52</v>
      </c>
      <c r="L14" s="91" t="s">
        <v>52</v>
      </c>
      <c r="M14" s="91" t="s">
        <v>52</v>
      </c>
      <c r="N14" s="91" t="s">
        <v>52</v>
      </c>
      <c r="O14" s="91" t="s">
        <v>52</v>
      </c>
      <c r="P14" s="91" t="s">
        <v>52</v>
      </c>
      <c r="Q14" s="91" t="s">
        <v>52</v>
      </c>
      <c r="R14" s="91" t="s">
        <v>52</v>
      </c>
      <c r="S14" s="91" t="s">
        <v>52</v>
      </c>
      <c r="T14" s="91" t="s">
        <v>52</v>
      </c>
      <c r="U14" s="5"/>
      <c r="V14" s="5">
        <f t="shared" si="1"/>
        <v>12</v>
      </c>
      <c r="W14" s="5">
        <f t="shared" si="2"/>
        <v>0</v>
      </c>
      <c r="X14" s="5">
        <f t="shared" si="3"/>
        <v>0</v>
      </c>
      <c r="Y14" s="5">
        <f t="shared" si="4"/>
        <v>0</v>
      </c>
      <c r="Z14" s="5">
        <f t="shared" si="5"/>
        <v>0</v>
      </c>
      <c r="AA14" s="5">
        <f t="shared" si="6"/>
        <v>0</v>
      </c>
      <c r="AB14" s="5">
        <f t="shared" si="7"/>
        <v>0</v>
      </c>
      <c r="AC14" s="5">
        <f t="shared" si="8"/>
        <v>0</v>
      </c>
      <c r="AD14" s="5">
        <f t="shared" si="9"/>
        <v>0</v>
      </c>
      <c r="AE14" s="5">
        <f t="shared" si="10"/>
        <v>0</v>
      </c>
      <c r="AF14" s="5">
        <f t="shared" si="11"/>
        <v>0</v>
      </c>
      <c r="AG14" s="5">
        <f t="shared" si="12"/>
        <v>0</v>
      </c>
      <c r="AH14" s="5">
        <f t="shared" si="13"/>
        <v>0</v>
      </c>
      <c r="AI14" s="5">
        <f t="shared" si="14"/>
        <v>0</v>
      </c>
      <c r="AJ14" s="5">
        <f t="shared" si="15"/>
        <v>0</v>
      </c>
      <c r="AK14" s="5">
        <f t="shared" si="16"/>
        <v>0</v>
      </c>
      <c r="AL14" s="89"/>
      <c r="AM14" s="5">
        <f t="shared" si="17"/>
        <v>0</v>
      </c>
      <c r="AN14" s="5">
        <f t="shared" si="18"/>
        <v>0</v>
      </c>
      <c r="AO14" s="5">
        <f t="shared" si="19"/>
        <v>12</v>
      </c>
      <c r="AP14" s="5">
        <f t="shared" si="20"/>
        <v>0</v>
      </c>
      <c r="AQ14" s="5">
        <f t="shared" si="21"/>
        <v>0</v>
      </c>
      <c r="AR14" s="5">
        <f t="shared" si="22"/>
        <v>0</v>
      </c>
      <c r="AS14" s="5">
        <f t="shared" si="23"/>
        <v>0</v>
      </c>
      <c r="AT14" s="5">
        <f t="shared" si="24"/>
        <v>0</v>
      </c>
      <c r="AU14" s="5">
        <f t="shared" si="25"/>
        <v>0</v>
      </c>
      <c r="AV14" s="5">
        <f t="shared" si="26"/>
        <v>0</v>
      </c>
      <c r="AW14" s="5">
        <f t="shared" si="27"/>
        <v>0</v>
      </c>
      <c r="AX14" s="5">
        <f t="shared" si="28"/>
        <v>0</v>
      </c>
      <c r="AY14" s="5">
        <f t="shared" si="29"/>
        <v>0</v>
      </c>
      <c r="AZ14" s="5">
        <f t="shared" si="30"/>
        <v>0</v>
      </c>
      <c r="BA14" s="5">
        <f t="shared" si="31"/>
        <v>0</v>
      </c>
      <c r="BB14" s="5">
        <f t="shared" si="32"/>
        <v>0</v>
      </c>
      <c r="BD14" s="7">
        <f t="shared" si="33"/>
        <v>14</v>
      </c>
      <c r="BE14" s="64">
        <f t="shared" si="34"/>
        <v>12</v>
      </c>
      <c r="BF14" s="7"/>
      <c r="BG14" s="7"/>
      <c r="BH14" s="7"/>
      <c r="BI14" s="7"/>
      <c r="BJ14" s="7">
        <v>10</v>
      </c>
      <c r="BK14" s="7"/>
      <c r="BL14" s="7"/>
      <c r="BM14" s="7"/>
      <c r="BN14" s="5">
        <f t="shared" si="35"/>
        <v>26</v>
      </c>
      <c r="BO14" s="5">
        <f t="shared" si="36"/>
        <v>0</v>
      </c>
      <c r="BP14" s="5">
        <f t="shared" si="37"/>
        <v>0</v>
      </c>
      <c r="BQ14" s="5">
        <f t="shared" si="38"/>
        <v>18</v>
      </c>
      <c r="BR14" s="5">
        <f t="shared" si="39"/>
        <v>8</v>
      </c>
      <c r="BS14" s="5">
        <f t="shared" si="40"/>
        <v>0</v>
      </c>
      <c r="BT14" s="5">
        <f t="shared" si="41"/>
        <v>0</v>
      </c>
      <c r="BU14" s="5">
        <f t="shared" si="42"/>
        <v>0</v>
      </c>
      <c r="BV14" s="5">
        <f t="shared" si="43"/>
        <v>0</v>
      </c>
      <c r="BW14" s="5">
        <f t="shared" si="44"/>
        <v>0</v>
      </c>
      <c r="BX14" s="5">
        <f t="shared" si="45"/>
        <v>0</v>
      </c>
      <c r="BY14" s="5">
        <f t="shared" si="46"/>
        <v>0</v>
      </c>
      <c r="BZ14" s="5">
        <f t="shared" si="47"/>
        <v>0</v>
      </c>
      <c r="CA14" s="5">
        <f t="shared" si="48"/>
        <v>0</v>
      </c>
      <c r="CB14" s="5"/>
      <c r="CC14" s="5">
        <f t="shared" si="49"/>
        <v>0</v>
      </c>
      <c r="CD14" s="7">
        <f t="shared" si="50"/>
        <v>26</v>
      </c>
    </row>
    <row r="15" spans="1:82" s="5" customFormat="1" ht="16.5" customHeight="1" x14ac:dyDescent="0.2">
      <c r="A15" s="5">
        <f t="shared" si="51"/>
        <v>11</v>
      </c>
      <c r="B15" s="47" t="s">
        <v>111</v>
      </c>
      <c r="C15" s="30" t="s">
        <v>49</v>
      </c>
      <c r="D15" s="59">
        <f t="shared" si="0"/>
        <v>12</v>
      </c>
      <c r="E15" s="91" t="s">
        <v>52</v>
      </c>
      <c r="F15" s="91" t="s">
        <v>52</v>
      </c>
      <c r="G15" s="91">
        <v>0</v>
      </c>
      <c r="H15" s="91">
        <v>12</v>
      </c>
      <c r="I15" s="91" t="s">
        <v>52</v>
      </c>
      <c r="J15" s="91" t="s">
        <v>52</v>
      </c>
      <c r="K15" s="91" t="s">
        <v>52</v>
      </c>
      <c r="L15" s="91" t="s">
        <v>52</v>
      </c>
      <c r="M15" s="91" t="s">
        <v>52</v>
      </c>
      <c r="N15" s="91" t="s">
        <v>52</v>
      </c>
      <c r="O15" s="91" t="s">
        <v>52</v>
      </c>
      <c r="P15" s="91" t="s">
        <v>52</v>
      </c>
      <c r="Q15" s="91" t="s">
        <v>52</v>
      </c>
      <c r="R15" s="91" t="s">
        <v>52</v>
      </c>
      <c r="S15" s="91" t="s">
        <v>52</v>
      </c>
      <c r="T15" s="91" t="s">
        <v>52</v>
      </c>
      <c r="U15" s="6"/>
      <c r="V15" s="5">
        <f t="shared" si="1"/>
        <v>12</v>
      </c>
      <c r="W15" s="5">
        <f t="shared" si="2"/>
        <v>0</v>
      </c>
      <c r="X15" s="5">
        <f t="shared" si="3"/>
        <v>0</v>
      </c>
      <c r="Y15" s="5">
        <f t="shared" si="4"/>
        <v>0</v>
      </c>
      <c r="Z15" s="5">
        <f t="shared" si="5"/>
        <v>0</v>
      </c>
      <c r="AA15" s="5">
        <f t="shared" si="6"/>
        <v>0</v>
      </c>
      <c r="AB15" s="5">
        <f t="shared" si="7"/>
        <v>0</v>
      </c>
      <c r="AC15" s="5">
        <f t="shared" si="8"/>
        <v>0</v>
      </c>
      <c r="AD15" s="5">
        <f t="shared" si="9"/>
        <v>0</v>
      </c>
      <c r="AE15" s="5">
        <f t="shared" si="10"/>
        <v>0</v>
      </c>
      <c r="AF15" s="5">
        <f t="shared" si="11"/>
        <v>0</v>
      </c>
      <c r="AG15" s="5">
        <f t="shared" si="12"/>
        <v>0</v>
      </c>
      <c r="AH15" s="5">
        <f t="shared" si="13"/>
        <v>0</v>
      </c>
      <c r="AI15" s="5">
        <f t="shared" si="14"/>
        <v>0</v>
      </c>
      <c r="AJ15" s="5">
        <f t="shared" si="15"/>
        <v>0</v>
      </c>
      <c r="AK15" s="5">
        <f t="shared" si="16"/>
        <v>0</v>
      </c>
      <c r="AL15" s="89"/>
      <c r="AM15" s="5">
        <f t="shared" si="17"/>
        <v>0</v>
      </c>
      <c r="AN15" s="5">
        <f t="shared" si="18"/>
        <v>0</v>
      </c>
      <c r="AO15" s="5">
        <f t="shared" si="19"/>
        <v>0</v>
      </c>
      <c r="AP15" s="5">
        <f t="shared" si="20"/>
        <v>12</v>
      </c>
      <c r="AQ15" s="5">
        <f t="shared" si="21"/>
        <v>0</v>
      </c>
      <c r="AR15" s="5">
        <f t="shared" si="22"/>
        <v>0</v>
      </c>
      <c r="AS15" s="5">
        <f t="shared" si="23"/>
        <v>0</v>
      </c>
      <c r="AT15" s="5">
        <f t="shared" si="24"/>
        <v>0</v>
      </c>
      <c r="AU15" s="5">
        <f t="shared" si="25"/>
        <v>0</v>
      </c>
      <c r="AV15" s="5">
        <f t="shared" si="26"/>
        <v>0</v>
      </c>
      <c r="AW15" s="5">
        <f t="shared" si="27"/>
        <v>0</v>
      </c>
      <c r="AX15" s="5">
        <f t="shared" si="28"/>
        <v>0</v>
      </c>
      <c r="AY15" s="5">
        <f t="shared" si="29"/>
        <v>0</v>
      </c>
      <c r="AZ15" s="5">
        <f t="shared" si="30"/>
        <v>0</v>
      </c>
      <c r="BA15" s="5">
        <f t="shared" si="31"/>
        <v>0</v>
      </c>
      <c r="BB15" s="5">
        <f t="shared" si="32"/>
        <v>0</v>
      </c>
      <c r="BC15" s="6"/>
      <c r="BD15" s="7">
        <f t="shared" si="33"/>
        <v>14</v>
      </c>
      <c r="BE15" s="64">
        <f t="shared" si="34"/>
        <v>12</v>
      </c>
      <c r="BF15" s="7"/>
      <c r="BG15" s="7"/>
      <c r="BH15" s="7"/>
      <c r="BI15" s="7"/>
      <c r="BJ15" s="7">
        <v>11</v>
      </c>
      <c r="BK15" s="7"/>
      <c r="BL15" s="7"/>
      <c r="BM15" s="7"/>
      <c r="BN15" s="5">
        <f t="shared" si="35"/>
        <v>24</v>
      </c>
      <c r="BO15" s="5">
        <f t="shared" si="36"/>
        <v>0</v>
      </c>
      <c r="BP15" s="5">
        <f t="shared" si="37"/>
        <v>0</v>
      </c>
      <c r="BQ15" s="5">
        <f t="shared" si="38"/>
        <v>12</v>
      </c>
      <c r="BR15" s="5">
        <f t="shared" si="39"/>
        <v>12</v>
      </c>
      <c r="BS15" s="5">
        <f t="shared" si="40"/>
        <v>0</v>
      </c>
      <c r="BT15" s="5">
        <f t="shared" si="41"/>
        <v>0</v>
      </c>
      <c r="BU15" s="5">
        <f t="shared" si="42"/>
        <v>0</v>
      </c>
      <c r="BV15" s="5">
        <f t="shared" si="43"/>
        <v>0</v>
      </c>
      <c r="BW15" s="5">
        <f t="shared" si="44"/>
        <v>0</v>
      </c>
      <c r="BX15" s="5">
        <f t="shared" si="45"/>
        <v>0</v>
      </c>
      <c r="BY15" s="5">
        <f t="shared" si="46"/>
        <v>0</v>
      </c>
      <c r="BZ15" s="5">
        <f t="shared" si="47"/>
        <v>0</v>
      </c>
      <c r="CA15" s="5">
        <f t="shared" si="48"/>
        <v>0</v>
      </c>
      <c r="CC15" s="5">
        <f t="shared" si="49"/>
        <v>0</v>
      </c>
      <c r="CD15" s="7">
        <f t="shared" si="50"/>
        <v>24</v>
      </c>
    </row>
    <row r="16" spans="1:82" s="5" customFormat="1" ht="16.5" customHeight="1" x14ac:dyDescent="0.2">
      <c r="A16" s="5">
        <f t="shared" si="51"/>
        <v>12</v>
      </c>
      <c r="B16" s="47" t="s">
        <v>116</v>
      </c>
      <c r="C16" s="30" t="s">
        <v>68</v>
      </c>
      <c r="D16" s="59">
        <f t="shared" si="0"/>
        <v>11</v>
      </c>
      <c r="E16" s="91" t="s">
        <v>52</v>
      </c>
      <c r="F16" s="91" t="s">
        <v>52</v>
      </c>
      <c r="G16" s="91">
        <v>11</v>
      </c>
      <c r="H16" s="91" t="s">
        <v>52</v>
      </c>
      <c r="I16" s="91" t="s">
        <v>52</v>
      </c>
      <c r="J16" s="91" t="s">
        <v>52</v>
      </c>
      <c r="K16" s="91" t="s">
        <v>52</v>
      </c>
      <c r="L16" s="91" t="s">
        <v>52</v>
      </c>
      <c r="M16" s="91" t="s">
        <v>52</v>
      </c>
      <c r="N16" s="91" t="s">
        <v>52</v>
      </c>
      <c r="O16" s="91" t="s">
        <v>52</v>
      </c>
      <c r="P16" s="91" t="s">
        <v>52</v>
      </c>
      <c r="Q16" s="91" t="s">
        <v>52</v>
      </c>
      <c r="R16" s="91" t="s">
        <v>52</v>
      </c>
      <c r="S16" s="91" t="s">
        <v>52</v>
      </c>
      <c r="T16" s="91" t="s">
        <v>52</v>
      </c>
      <c r="U16" s="6"/>
      <c r="V16" s="5">
        <f t="shared" si="1"/>
        <v>11</v>
      </c>
      <c r="W16" s="5">
        <f t="shared" si="2"/>
        <v>0</v>
      </c>
      <c r="X16" s="5">
        <f t="shared" si="3"/>
        <v>0</v>
      </c>
      <c r="Y16" s="5">
        <f t="shared" si="4"/>
        <v>0</v>
      </c>
      <c r="Z16" s="5">
        <f t="shared" si="5"/>
        <v>0</v>
      </c>
      <c r="AA16" s="5">
        <f t="shared" si="6"/>
        <v>0</v>
      </c>
      <c r="AB16" s="5">
        <f t="shared" si="7"/>
        <v>0</v>
      </c>
      <c r="AC16" s="5">
        <f t="shared" si="8"/>
        <v>0</v>
      </c>
      <c r="AD16" s="5">
        <f t="shared" si="9"/>
        <v>0</v>
      </c>
      <c r="AE16" s="5">
        <f t="shared" si="10"/>
        <v>0</v>
      </c>
      <c r="AF16" s="5">
        <f t="shared" si="11"/>
        <v>0</v>
      </c>
      <c r="AG16" s="5">
        <f t="shared" si="12"/>
        <v>0</v>
      </c>
      <c r="AH16" s="5">
        <f t="shared" si="13"/>
        <v>0</v>
      </c>
      <c r="AI16" s="5">
        <f t="shared" si="14"/>
        <v>0</v>
      </c>
      <c r="AJ16" s="5">
        <f t="shared" si="15"/>
        <v>0</v>
      </c>
      <c r="AK16" s="5">
        <f t="shared" si="16"/>
        <v>0</v>
      </c>
      <c r="AL16" s="89"/>
      <c r="AM16" s="5">
        <f t="shared" si="17"/>
        <v>0</v>
      </c>
      <c r="AN16" s="5">
        <f t="shared" si="18"/>
        <v>0</v>
      </c>
      <c r="AO16" s="5">
        <f t="shared" si="19"/>
        <v>11</v>
      </c>
      <c r="AP16" s="5">
        <f t="shared" si="20"/>
        <v>0</v>
      </c>
      <c r="AQ16" s="5">
        <f t="shared" si="21"/>
        <v>0</v>
      </c>
      <c r="AR16" s="5">
        <f t="shared" si="22"/>
        <v>0</v>
      </c>
      <c r="AS16" s="5">
        <f t="shared" si="23"/>
        <v>0</v>
      </c>
      <c r="AT16" s="5">
        <f t="shared" si="24"/>
        <v>0</v>
      </c>
      <c r="AU16" s="5">
        <f t="shared" si="25"/>
        <v>0</v>
      </c>
      <c r="AV16" s="5">
        <f t="shared" si="26"/>
        <v>0</v>
      </c>
      <c r="AW16" s="5">
        <f t="shared" si="27"/>
        <v>0</v>
      </c>
      <c r="AX16" s="5">
        <f t="shared" si="28"/>
        <v>0</v>
      </c>
      <c r="AY16" s="5">
        <f t="shared" si="29"/>
        <v>0</v>
      </c>
      <c r="AZ16" s="5">
        <f t="shared" si="30"/>
        <v>0</v>
      </c>
      <c r="BA16" s="5">
        <f t="shared" si="31"/>
        <v>0</v>
      </c>
      <c r="BB16" s="5">
        <f t="shared" si="32"/>
        <v>0</v>
      </c>
      <c r="BD16" s="7">
        <f t="shared" si="33"/>
        <v>15</v>
      </c>
      <c r="BE16" s="64">
        <f t="shared" si="34"/>
        <v>11</v>
      </c>
      <c r="BF16" s="7"/>
      <c r="BG16" s="7"/>
      <c r="BH16" s="7"/>
      <c r="BI16" s="7"/>
      <c r="BJ16" s="7">
        <v>12</v>
      </c>
      <c r="BK16" s="7"/>
      <c r="BL16" s="7"/>
      <c r="BM16" s="7"/>
      <c r="BN16" s="5">
        <f t="shared" si="35"/>
        <v>23</v>
      </c>
      <c r="BO16" s="5">
        <f t="shared" si="36"/>
        <v>0</v>
      </c>
      <c r="BP16" s="5">
        <f t="shared" si="37"/>
        <v>0</v>
      </c>
      <c r="BQ16" s="5">
        <f t="shared" si="38"/>
        <v>11</v>
      </c>
      <c r="BR16" s="5">
        <f t="shared" si="39"/>
        <v>12</v>
      </c>
      <c r="BS16" s="5">
        <f t="shared" si="40"/>
        <v>0</v>
      </c>
      <c r="BT16" s="5">
        <f t="shared" si="41"/>
        <v>0</v>
      </c>
      <c r="BU16" s="5">
        <f t="shared" si="42"/>
        <v>0</v>
      </c>
      <c r="BV16" s="5">
        <f t="shared" si="43"/>
        <v>0</v>
      </c>
      <c r="BW16" s="5">
        <f t="shared" si="44"/>
        <v>0</v>
      </c>
      <c r="BX16" s="5">
        <f t="shared" si="45"/>
        <v>0</v>
      </c>
      <c r="BY16" s="5">
        <f t="shared" si="46"/>
        <v>0</v>
      </c>
      <c r="BZ16" s="5">
        <f t="shared" si="47"/>
        <v>0</v>
      </c>
      <c r="CA16" s="5">
        <f t="shared" si="48"/>
        <v>0</v>
      </c>
      <c r="CC16" s="5">
        <f t="shared" si="49"/>
        <v>0</v>
      </c>
      <c r="CD16" s="7">
        <f t="shared" si="50"/>
        <v>23</v>
      </c>
    </row>
    <row r="17" spans="1:82" s="5" customFormat="1" ht="16.5" customHeight="1" x14ac:dyDescent="0.2">
      <c r="A17" s="7">
        <f t="shared" si="51"/>
        <v>13</v>
      </c>
      <c r="B17" s="48" t="s">
        <v>69</v>
      </c>
      <c r="C17" s="7" t="s">
        <v>85</v>
      </c>
      <c r="D17" s="34">
        <f t="shared" si="0"/>
        <v>10</v>
      </c>
      <c r="E17" s="91" t="s">
        <v>52</v>
      </c>
      <c r="F17" s="91" t="s">
        <v>52</v>
      </c>
      <c r="G17" s="91">
        <v>0</v>
      </c>
      <c r="H17" s="91">
        <v>10</v>
      </c>
      <c r="I17" s="91" t="s">
        <v>52</v>
      </c>
      <c r="J17" s="91" t="s">
        <v>52</v>
      </c>
      <c r="K17" s="91" t="s">
        <v>52</v>
      </c>
      <c r="L17" s="91" t="s">
        <v>52</v>
      </c>
      <c r="M17" s="91" t="s">
        <v>52</v>
      </c>
      <c r="N17" s="91" t="s">
        <v>52</v>
      </c>
      <c r="O17" s="91" t="s">
        <v>52</v>
      </c>
      <c r="P17" s="91" t="s">
        <v>52</v>
      </c>
      <c r="Q17" s="91" t="s">
        <v>52</v>
      </c>
      <c r="R17" s="91" t="s">
        <v>52</v>
      </c>
      <c r="S17" s="91" t="s">
        <v>52</v>
      </c>
      <c r="T17" s="91" t="s">
        <v>52</v>
      </c>
      <c r="V17" s="5">
        <f t="shared" si="1"/>
        <v>10</v>
      </c>
      <c r="W17" s="5">
        <f t="shared" si="2"/>
        <v>0</v>
      </c>
      <c r="X17" s="5">
        <f t="shared" si="3"/>
        <v>0</v>
      </c>
      <c r="Y17" s="5">
        <f t="shared" si="4"/>
        <v>0</v>
      </c>
      <c r="Z17" s="5">
        <f t="shared" si="5"/>
        <v>0</v>
      </c>
      <c r="AA17" s="5">
        <f t="shared" si="6"/>
        <v>0</v>
      </c>
      <c r="AB17" s="5">
        <f t="shared" si="7"/>
        <v>0</v>
      </c>
      <c r="AC17" s="5">
        <f t="shared" si="8"/>
        <v>0</v>
      </c>
      <c r="AD17" s="5">
        <f t="shared" si="9"/>
        <v>0</v>
      </c>
      <c r="AE17" s="5">
        <f t="shared" si="10"/>
        <v>0</v>
      </c>
      <c r="AF17" s="5">
        <f t="shared" si="11"/>
        <v>0</v>
      </c>
      <c r="AG17" s="5">
        <f t="shared" si="12"/>
        <v>0</v>
      </c>
      <c r="AH17" s="5">
        <f t="shared" si="13"/>
        <v>0</v>
      </c>
      <c r="AI17" s="5">
        <f t="shared" si="14"/>
        <v>0</v>
      </c>
      <c r="AJ17" s="5">
        <f t="shared" si="15"/>
        <v>0</v>
      </c>
      <c r="AK17" s="5">
        <f t="shared" si="16"/>
        <v>0</v>
      </c>
      <c r="AL17" s="89"/>
      <c r="AM17" s="5">
        <f t="shared" si="17"/>
        <v>0</v>
      </c>
      <c r="AN17" s="5">
        <f t="shared" si="18"/>
        <v>0</v>
      </c>
      <c r="AO17" s="5">
        <f t="shared" si="19"/>
        <v>0</v>
      </c>
      <c r="AP17" s="5">
        <f t="shared" si="20"/>
        <v>10</v>
      </c>
      <c r="AQ17" s="5">
        <f t="shared" si="21"/>
        <v>0</v>
      </c>
      <c r="AR17" s="5">
        <f t="shared" si="22"/>
        <v>0</v>
      </c>
      <c r="AS17" s="5">
        <f t="shared" si="23"/>
        <v>0</v>
      </c>
      <c r="AT17" s="5">
        <f t="shared" si="24"/>
        <v>0</v>
      </c>
      <c r="AU17" s="5">
        <f t="shared" si="25"/>
        <v>0</v>
      </c>
      <c r="AV17" s="5">
        <f t="shared" si="26"/>
        <v>0</v>
      </c>
      <c r="AW17" s="5">
        <f t="shared" si="27"/>
        <v>0</v>
      </c>
      <c r="AX17" s="5">
        <f t="shared" si="28"/>
        <v>0</v>
      </c>
      <c r="AY17" s="5">
        <f t="shared" si="29"/>
        <v>0</v>
      </c>
      <c r="AZ17" s="5">
        <f t="shared" si="30"/>
        <v>0</v>
      </c>
      <c r="BA17" s="5">
        <f t="shared" si="31"/>
        <v>0</v>
      </c>
      <c r="BB17" s="5">
        <f t="shared" si="32"/>
        <v>0</v>
      </c>
      <c r="BC17" s="6"/>
      <c r="BD17" s="7">
        <f t="shared" si="33"/>
        <v>14</v>
      </c>
      <c r="BE17" s="64">
        <f t="shared" si="34"/>
        <v>10</v>
      </c>
      <c r="BF17" s="7"/>
      <c r="BG17" s="7"/>
      <c r="BH17" s="7"/>
      <c r="BI17" s="7"/>
      <c r="BJ17" s="7">
        <v>13</v>
      </c>
      <c r="BK17" s="7"/>
      <c r="BL17" s="7"/>
      <c r="BM17" s="7"/>
      <c r="BN17" s="5">
        <f t="shared" si="35"/>
        <v>21</v>
      </c>
      <c r="BO17" s="5">
        <f t="shared" si="36"/>
        <v>0</v>
      </c>
      <c r="BP17" s="5">
        <f t="shared" si="37"/>
        <v>0</v>
      </c>
      <c r="BQ17" s="5">
        <f t="shared" si="38"/>
        <v>11</v>
      </c>
      <c r="BR17" s="5">
        <f t="shared" si="39"/>
        <v>10</v>
      </c>
      <c r="BS17" s="5">
        <f t="shared" si="40"/>
        <v>0</v>
      </c>
      <c r="BT17" s="5">
        <f t="shared" si="41"/>
        <v>0</v>
      </c>
      <c r="BU17" s="5">
        <f t="shared" si="42"/>
        <v>0</v>
      </c>
      <c r="BV17" s="5">
        <f t="shared" si="43"/>
        <v>0</v>
      </c>
      <c r="BW17" s="5">
        <f t="shared" si="44"/>
        <v>0</v>
      </c>
      <c r="BX17" s="5">
        <f t="shared" si="45"/>
        <v>0</v>
      </c>
      <c r="BY17" s="5">
        <f t="shared" si="46"/>
        <v>0</v>
      </c>
      <c r="BZ17" s="5">
        <f t="shared" si="47"/>
        <v>0</v>
      </c>
      <c r="CA17" s="5">
        <f t="shared" si="48"/>
        <v>0</v>
      </c>
      <c r="CC17" s="5">
        <f t="shared" si="49"/>
        <v>0</v>
      </c>
      <c r="CD17" s="7">
        <f t="shared" si="50"/>
        <v>21</v>
      </c>
    </row>
    <row r="18" spans="1:82" s="6" customFormat="1" ht="16.5" customHeight="1" x14ac:dyDescent="0.2">
      <c r="A18" s="5">
        <f t="shared" si="51"/>
        <v>14</v>
      </c>
      <c r="B18" s="47" t="s">
        <v>11</v>
      </c>
      <c r="C18" s="30" t="s">
        <v>53</v>
      </c>
      <c r="D18" s="59">
        <f t="shared" si="0"/>
        <v>8</v>
      </c>
      <c r="E18" s="91" t="s">
        <v>52</v>
      </c>
      <c r="F18" s="91" t="s">
        <v>52</v>
      </c>
      <c r="G18" s="91">
        <v>8</v>
      </c>
      <c r="H18" s="91">
        <v>0</v>
      </c>
      <c r="I18" s="91" t="s">
        <v>52</v>
      </c>
      <c r="J18" s="91" t="s">
        <v>52</v>
      </c>
      <c r="K18" s="91" t="s">
        <v>52</v>
      </c>
      <c r="L18" s="91" t="s">
        <v>52</v>
      </c>
      <c r="M18" s="91" t="s">
        <v>52</v>
      </c>
      <c r="N18" s="91" t="s">
        <v>52</v>
      </c>
      <c r="O18" s="91" t="s">
        <v>52</v>
      </c>
      <c r="P18" s="91" t="s">
        <v>52</v>
      </c>
      <c r="Q18" s="91" t="s">
        <v>52</v>
      </c>
      <c r="R18" s="91" t="s">
        <v>52</v>
      </c>
      <c r="S18" s="91" t="s">
        <v>52</v>
      </c>
      <c r="T18" s="91" t="s">
        <v>52</v>
      </c>
      <c r="U18" s="5"/>
      <c r="V18" s="5">
        <f t="shared" si="1"/>
        <v>8</v>
      </c>
      <c r="W18" s="5">
        <f t="shared" si="2"/>
        <v>0</v>
      </c>
      <c r="X18" s="5">
        <f t="shared" si="3"/>
        <v>0</v>
      </c>
      <c r="Y18" s="5">
        <f t="shared" si="4"/>
        <v>0</v>
      </c>
      <c r="Z18" s="5">
        <f t="shared" si="5"/>
        <v>0</v>
      </c>
      <c r="AA18" s="5">
        <f t="shared" si="6"/>
        <v>0</v>
      </c>
      <c r="AB18" s="5">
        <f t="shared" si="7"/>
        <v>0</v>
      </c>
      <c r="AC18" s="5">
        <f t="shared" si="8"/>
        <v>0</v>
      </c>
      <c r="AD18" s="5">
        <f t="shared" si="9"/>
        <v>0</v>
      </c>
      <c r="AE18" s="5">
        <f t="shared" si="10"/>
        <v>0</v>
      </c>
      <c r="AF18" s="5">
        <f t="shared" si="11"/>
        <v>0</v>
      </c>
      <c r="AG18" s="5">
        <f t="shared" si="12"/>
        <v>0</v>
      </c>
      <c r="AH18" s="5">
        <f t="shared" si="13"/>
        <v>0</v>
      </c>
      <c r="AI18" s="5">
        <f t="shared" si="14"/>
        <v>0</v>
      </c>
      <c r="AJ18" s="5">
        <f t="shared" si="15"/>
        <v>0</v>
      </c>
      <c r="AK18" s="5">
        <f t="shared" si="16"/>
        <v>0</v>
      </c>
      <c r="AL18" s="89"/>
      <c r="AM18" s="5">
        <f t="shared" si="17"/>
        <v>0</v>
      </c>
      <c r="AN18" s="5">
        <f t="shared" si="18"/>
        <v>0</v>
      </c>
      <c r="AO18" s="5">
        <f t="shared" si="19"/>
        <v>8</v>
      </c>
      <c r="AP18" s="5">
        <f t="shared" si="20"/>
        <v>0</v>
      </c>
      <c r="AQ18" s="5">
        <f t="shared" si="21"/>
        <v>0</v>
      </c>
      <c r="AR18" s="5">
        <f t="shared" si="22"/>
        <v>0</v>
      </c>
      <c r="AS18" s="5">
        <f t="shared" si="23"/>
        <v>0</v>
      </c>
      <c r="AT18" s="5">
        <f t="shared" si="24"/>
        <v>0</v>
      </c>
      <c r="AU18" s="5">
        <f t="shared" si="25"/>
        <v>0</v>
      </c>
      <c r="AV18" s="5">
        <f t="shared" si="26"/>
        <v>0</v>
      </c>
      <c r="AW18" s="5">
        <f t="shared" si="27"/>
        <v>0</v>
      </c>
      <c r="AX18" s="5">
        <f t="shared" si="28"/>
        <v>0</v>
      </c>
      <c r="AY18" s="5">
        <f t="shared" si="29"/>
        <v>0</v>
      </c>
      <c r="AZ18" s="5">
        <f t="shared" si="30"/>
        <v>0</v>
      </c>
      <c r="BA18" s="5">
        <f t="shared" si="31"/>
        <v>0</v>
      </c>
      <c r="BB18" s="5">
        <f t="shared" si="32"/>
        <v>0</v>
      </c>
      <c r="BD18" s="7">
        <f t="shared" si="33"/>
        <v>14</v>
      </c>
      <c r="BE18" s="64">
        <f t="shared" si="34"/>
        <v>8</v>
      </c>
      <c r="BF18" s="7"/>
      <c r="BG18" s="7"/>
      <c r="BH18" s="7"/>
      <c r="BI18" s="7"/>
      <c r="BJ18" s="7">
        <v>14</v>
      </c>
      <c r="BK18" s="7"/>
      <c r="BL18" s="7"/>
      <c r="BM18" s="7"/>
      <c r="BN18" s="5">
        <f t="shared" si="35"/>
        <v>18</v>
      </c>
      <c r="BO18" s="5">
        <f t="shared" si="36"/>
        <v>0</v>
      </c>
      <c r="BP18" s="5">
        <f t="shared" si="37"/>
        <v>0</v>
      </c>
      <c r="BQ18" s="5">
        <f t="shared" si="38"/>
        <v>8</v>
      </c>
      <c r="BR18" s="5">
        <f t="shared" si="39"/>
        <v>10</v>
      </c>
      <c r="BS18" s="5">
        <f t="shared" si="40"/>
        <v>0</v>
      </c>
      <c r="BT18" s="5">
        <f t="shared" si="41"/>
        <v>0</v>
      </c>
      <c r="BU18" s="5">
        <f t="shared" si="42"/>
        <v>0</v>
      </c>
      <c r="BV18" s="5">
        <f t="shared" si="43"/>
        <v>0</v>
      </c>
      <c r="BW18" s="5">
        <f t="shared" si="44"/>
        <v>0</v>
      </c>
      <c r="BX18" s="5">
        <f t="shared" si="45"/>
        <v>0</v>
      </c>
      <c r="BY18" s="5">
        <f t="shared" si="46"/>
        <v>0</v>
      </c>
      <c r="BZ18" s="5">
        <f t="shared" si="47"/>
        <v>0</v>
      </c>
      <c r="CA18" s="5">
        <f t="shared" si="48"/>
        <v>0</v>
      </c>
      <c r="CB18" s="5"/>
      <c r="CC18" s="5">
        <f t="shared" si="49"/>
        <v>0</v>
      </c>
      <c r="CD18" s="7">
        <f t="shared" si="50"/>
        <v>18</v>
      </c>
    </row>
    <row r="19" spans="1:82" s="6" customFormat="1" ht="16.5" customHeight="1" thickBot="1" x14ac:dyDescent="0.25">
      <c r="A19" s="5">
        <f t="shared" si="51"/>
        <v>15</v>
      </c>
      <c r="B19" s="142" t="s">
        <v>61</v>
      </c>
      <c r="C19" s="143" t="s">
        <v>64</v>
      </c>
      <c r="D19" s="144">
        <f t="shared" si="0"/>
        <v>6</v>
      </c>
      <c r="E19" s="145" t="s">
        <v>52</v>
      </c>
      <c r="F19" s="145" t="s">
        <v>52</v>
      </c>
      <c r="G19" s="145">
        <v>0</v>
      </c>
      <c r="H19" s="145">
        <v>6</v>
      </c>
      <c r="I19" s="145" t="s">
        <v>52</v>
      </c>
      <c r="J19" s="145" t="s">
        <v>52</v>
      </c>
      <c r="K19" s="145" t="s">
        <v>52</v>
      </c>
      <c r="L19" s="145" t="s">
        <v>52</v>
      </c>
      <c r="M19" s="145" t="s">
        <v>52</v>
      </c>
      <c r="N19" s="145" t="s">
        <v>52</v>
      </c>
      <c r="O19" s="145" t="s">
        <v>52</v>
      </c>
      <c r="P19" s="145" t="s">
        <v>52</v>
      </c>
      <c r="Q19" s="145" t="s">
        <v>52</v>
      </c>
      <c r="R19" s="145" t="s">
        <v>52</v>
      </c>
      <c r="S19" s="145" t="s">
        <v>52</v>
      </c>
      <c r="T19" s="145" t="s">
        <v>52</v>
      </c>
      <c r="V19" s="5">
        <f t="shared" si="1"/>
        <v>6</v>
      </c>
      <c r="W19" s="5">
        <f t="shared" si="2"/>
        <v>0</v>
      </c>
      <c r="X19" s="5">
        <f t="shared" si="3"/>
        <v>0</v>
      </c>
      <c r="Y19" s="5">
        <f t="shared" si="4"/>
        <v>0</v>
      </c>
      <c r="Z19" s="5">
        <f t="shared" si="5"/>
        <v>0</v>
      </c>
      <c r="AA19" s="5">
        <f t="shared" si="6"/>
        <v>0</v>
      </c>
      <c r="AB19" s="5">
        <f t="shared" si="7"/>
        <v>0</v>
      </c>
      <c r="AC19" s="5">
        <f t="shared" si="8"/>
        <v>0</v>
      </c>
      <c r="AD19" s="5">
        <f t="shared" si="9"/>
        <v>0</v>
      </c>
      <c r="AE19" s="5">
        <f t="shared" si="10"/>
        <v>0</v>
      </c>
      <c r="AF19" s="5">
        <f t="shared" si="11"/>
        <v>0</v>
      </c>
      <c r="AG19" s="5">
        <f t="shared" si="12"/>
        <v>0</v>
      </c>
      <c r="AH19" s="5">
        <f t="shared" si="13"/>
        <v>0</v>
      </c>
      <c r="AI19" s="5">
        <f t="shared" si="14"/>
        <v>0</v>
      </c>
      <c r="AJ19" s="5">
        <f t="shared" si="15"/>
        <v>0</v>
      </c>
      <c r="AK19" s="5">
        <f t="shared" si="16"/>
        <v>0</v>
      </c>
      <c r="AL19" s="89"/>
      <c r="AM19" s="5">
        <f t="shared" si="17"/>
        <v>0</v>
      </c>
      <c r="AN19" s="5">
        <f t="shared" si="18"/>
        <v>0</v>
      </c>
      <c r="AO19" s="5">
        <f t="shared" si="19"/>
        <v>0</v>
      </c>
      <c r="AP19" s="5">
        <f t="shared" si="20"/>
        <v>6</v>
      </c>
      <c r="AQ19" s="5">
        <f t="shared" si="21"/>
        <v>0</v>
      </c>
      <c r="AR19" s="5">
        <f t="shared" si="22"/>
        <v>0</v>
      </c>
      <c r="AS19" s="5">
        <f t="shared" si="23"/>
        <v>0</v>
      </c>
      <c r="AT19" s="5">
        <f t="shared" si="24"/>
        <v>0</v>
      </c>
      <c r="AU19" s="5">
        <f t="shared" si="25"/>
        <v>0</v>
      </c>
      <c r="AV19" s="5">
        <f t="shared" si="26"/>
        <v>0</v>
      </c>
      <c r="AW19" s="5">
        <f t="shared" si="27"/>
        <v>0</v>
      </c>
      <c r="AX19" s="5">
        <f t="shared" si="28"/>
        <v>0</v>
      </c>
      <c r="AY19" s="5">
        <f t="shared" si="29"/>
        <v>0</v>
      </c>
      <c r="AZ19" s="5">
        <f t="shared" si="30"/>
        <v>0</v>
      </c>
      <c r="BA19" s="5">
        <f t="shared" si="31"/>
        <v>0</v>
      </c>
      <c r="BB19" s="5">
        <f t="shared" si="32"/>
        <v>0</v>
      </c>
      <c r="BD19" s="7">
        <f t="shared" si="33"/>
        <v>14</v>
      </c>
      <c r="BE19" s="64">
        <f t="shared" si="34"/>
        <v>6</v>
      </c>
      <c r="BF19" s="7"/>
      <c r="BG19" s="8"/>
      <c r="BH19" s="8"/>
      <c r="BI19" s="8"/>
      <c r="BJ19" s="7">
        <v>15</v>
      </c>
      <c r="BK19" s="7"/>
      <c r="BL19" s="7"/>
      <c r="BM19" s="7"/>
      <c r="BN19" s="5">
        <f t="shared" si="35"/>
        <v>14</v>
      </c>
      <c r="BO19" s="5">
        <f t="shared" si="36"/>
        <v>0</v>
      </c>
      <c r="BP19" s="5">
        <f t="shared" si="37"/>
        <v>0</v>
      </c>
      <c r="BQ19" s="5">
        <f t="shared" si="38"/>
        <v>8</v>
      </c>
      <c r="BR19" s="5">
        <f t="shared" si="39"/>
        <v>6</v>
      </c>
      <c r="BS19" s="5">
        <f t="shared" si="40"/>
        <v>0</v>
      </c>
      <c r="BT19" s="5">
        <f t="shared" si="41"/>
        <v>0</v>
      </c>
      <c r="BU19" s="5">
        <f t="shared" si="42"/>
        <v>0</v>
      </c>
      <c r="BV19" s="5">
        <f t="shared" si="43"/>
        <v>0</v>
      </c>
      <c r="BW19" s="5">
        <f t="shared" si="44"/>
        <v>0</v>
      </c>
      <c r="BX19" s="5">
        <f t="shared" si="45"/>
        <v>0</v>
      </c>
      <c r="BY19" s="5">
        <f t="shared" si="46"/>
        <v>0</v>
      </c>
      <c r="BZ19" s="5">
        <f t="shared" si="47"/>
        <v>0</v>
      </c>
      <c r="CA19" s="5">
        <f t="shared" si="48"/>
        <v>0</v>
      </c>
      <c r="CB19" s="5"/>
      <c r="CC19" s="5">
        <f t="shared" si="49"/>
        <v>0</v>
      </c>
      <c r="CD19" s="7">
        <f t="shared" si="50"/>
        <v>14</v>
      </c>
    </row>
    <row r="20" spans="1:82" s="6" customFormat="1" ht="16.5" customHeight="1" x14ac:dyDescent="0.2">
      <c r="A20" s="7">
        <f t="shared" si="51"/>
        <v>16</v>
      </c>
      <c r="B20" s="92" t="s">
        <v>62</v>
      </c>
      <c r="C20" s="85" t="s">
        <v>63</v>
      </c>
      <c r="D20" s="34">
        <f t="shared" si="0"/>
        <v>6</v>
      </c>
      <c r="E20" s="141" t="s">
        <v>52</v>
      </c>
      <c r="F20" s="141" t="s">
        <v>52</v>
      </c>
      <c r="G20" s="141">
        <v>6</v>
      </c>
      <c r="H20" s="141">
        <v>0</v>
      </c>
      <c r="I20" s="141" t="s">
        <v>52</v>
      </c>
      <c r="J20" s="141" t="s">
        <v>52</v>
      </c>
      <c r="K20" s="141" t="s">
        <v>52</v>
      </c>
      <c r="L20" s="141" t="s">
        <v>52</v>
      </c>
      <c r="M20" s="141" t="s">
        <v>52</v>
      </c>
      <c r="N20" s="141" t="s">
        <v>52</v>
      </c>
      <c r="O20" s="141" t="s">
        <v>52</v>
      </c>
      <c r="P20" s="141" t="s">
        <v>52</v>
      </c>
      <c r="Q20" s="141" t="s">
        <v>52</v>
      </c>
      <c r="R20" s="141" t="s">
        <v>52</v>
      </c>
      <c r="S20" s="141" t="s">
        <v>52</v>
      </c>
      <c r="T20" s="141" t="s">
        <v>52</v>
      </c>
      <c r="V20" s="5">
        <f t="shared" si="1"/>
        <v>6</v>
      </c>
      <c r="W20" s="5">
        <f t="shared" si="2"/>
        <v>0</v>
      </c>
      <c r="X20" s="5">
        <f t="shared" si="3"/>
        <v>0</v>
      </c>
      <c r="Y20" s="5">
        <f t="shared" si="4"/>
        <v>0</v>
      </c>
      <c r="Z20" s="5">
        <f t="shared" si="5"/>
        <v>0</v>
      </c>
      <c r="AA20" s="5">
        <f t="shared" si="6"/>
        <v>0</v>
      </c>
      <c r="AB20" s="5">
        <f t="shared" si="7"/>
        <v>0</v>
      </c>
      <c r="AC20" s="5">
        <f t="shared" si="8"/>
        <v>0</v>
      </c>
      <c r="AD20" s="5">
        <f t="shared" si="9"/>
        <v>0</v>
      </c>
      <c r="AE20" s="5">
        <f t="shared" si="10"/>
        <v>0</v>
      </c>
      <c r="AF20" s="5">
        <f t="shared" si="11"/>
        <v>0</v>
      </c>
      <c r="AG20" s="5">
        <f t="shared" si="12"/>
        <v>0</v>
      </c>
      <c r="AH20" s="5">
        <f t="shared" si="13"/>
        <v>0</v>
      </c>
      <c r="AI20" s="5">
        <f t="shared" si="14"/>
        <v>0</v>
      </c>
      <c r="AJ20" s="5">
        <f t="shared" si="15"/>
        <v>0</v>
      </c>
      <c r="AK20" s="5">
        <f t="shared" si="16"/>
        <v>0</v>
      </c>
      <c r="AL20" s="89"/>
      <c r="AM20" s="5">
        <f t="shared" si="17"/>
        <v>0</v>
      </c>
      <c r="AN20" s="5">
        <f t="shared" si="18"/>
        <v>0</v>
      </c>
      <c r="AO20" s="5">
        <f t="shared" si="19"/>
        <v>6</v>
      </c>
      <c r="AP20" s="5">
        <f t="shared" si="20"/>
        <v>0</v>
      </c>
      <c r="AQ20" s="5">
        <f t="shared" si="21"/>
        <v>0</v>
      </c>
      <c r="AR20" s="5">
        <f t="shared" si="22"/>
        <v>0</v>
      </c>
      <c r="AS20" s="5">
        <f t="shared" si="23"/>
        <v>0</v>
      </c>
      <c r="AT20" s="5">
        <f t="shared" si="24"/>
        <v>0</v>
      </c>
      <c r="AU20" s="5">
        <f t="shared" si="25"/>
        <v>0</v>
      </c>
      <c r="AV20" s="5">
        <f t="shared" si="26"/>
        <v>0</v>
      </c>
      <c r="AW20" s="5">
        <f t="shared" si="27"/>
        <v>0</v>
      </c>
      <c r="AX20" s="5">
        <f t="shared" si="28"/>
        <v>0</v>
      </c>
      <c r="AY20" s="5">
        <f t="shared" si="29"/>
        <v>0</v>
      </c>
      <c r="AZ20" s="5">
        <f t="shared" si="30"/>
        <v>0</v>
      </c>
      <c r="BA20" s="5">
        <f t="shared" si="31"/>
        <v>0</v>
      </c>
      <c r="BB20" s="5">
        <f t="shared" si="32"/>
        <v>0</v>
      </c>
      <c r="BD20" s="7">
        <f t="shared" si="33"/>
        <v>14</v>
      </c>
      <c r="BE20" s="64">
        <f t="shared" si="34"/>
        <v>6</v>
      </c>
      <c r="BF20" s="7"/>
      <c r="BG20" s="7"/>
      <c r="BH20" s="7"/>
      <c r="BI20" s="7"/>
      <c r="BJ20" s="7">
        <v>16</v>
      </c>
      <c r="BK20" s="7"/>
      <c r="BL20" s="7"/>
      <c r="BM20" s="7"/>
      <c r="BN20" s="5">
        <f t="shared" si="35"/>
        <v>12</v>
      </c>
      <c r="BO20" s="5">
        <f t="shared" si="36"/>
        <v>0</v>
      </c>
      <c r="BP20" s="5">
        <f t="shared" si="37"/>
        <v>0</v>
      </c>
      <c r="BQ20" s="5">
        <f t="shared" si="38"/>
        <v>6</v>
      </c>
      <c r="BR20" s="5">
        <f t="shared" si="39"/>
        <v>6</v>
      </c>
      <c r="BS20" s="5">
        <f t="shared" si="40"/>
        <v>0</v>
      </c>
      <c r="BT20" s="5">
        <f t="shared" si="41"/>
        <v>0</v>
      </c>
      <c r="BU20" s="5">
        <f t="shared" si="42"/>
        <v>0</v>
      </c>
      <c r="BV20" s="5">
        <f t="shared" si="43"/>
        <v>0</v>
      </c>
      <c r="BW20" s="5">
        <f t="shared" si="44"/>
        <v>0</v>
      </c>
      <c r="BX20" s="5">
        <f t="shared" si="45"/>
        <v>0</v>
      </c>
      <c r="BY20" s="5">
        <f t="shared" si="46"/>
        <v>0</v>
      </c>
      <c r="BZ20" s="5">
        <f t="shared" si="47"/>
        <v>0</v>
      </c>
      <c r="CA20" s="5">
        <f t="shared" si="48"/>
        <v>0</v>
      </c>
      <c r="CB20" s="5"/>
      <c r="CC20" s="5">
        <f t="shared" si="49"/>
        <v>0</v>
      </c>
      <c r="CD20" s="7">
        <f t="shared" si="50"/>
        <v>12</v>
      </c>
    </row>
    <row r="21" spans="1:82" s="6" customFormat="1" ht="16.5" customHeight="1" x14ac:dyDescent="0.2">
      <c r="A21" s="5">
        <f t="shared" si="51"/>
        <v>17</v>
      </c>
      <c r="B21" s="47" t="s">
        <v>112</v>
      </c>
      <c r="C21" s="5" t="s">
        <v>5</v>
      </c>
      <c r="D21" s="34">
        <f t="shared" si="0"/>
        <v>0</v>
      </c>
      <c r="E21" s="91" t="s">
        <v>52</v>
      </c>
      <c r="F21" s="91" t="s">
        <v>52</v>
      </c>
      <c r="G21" s="91" t="s">
        <v>52</v>
      </c>
      <c r="H21" s="91" t="s">
        <v>52</v>
      </c>
      <c r="I21" s="91" t="s">
        <v>52</v>
      </c>
      <c r="J21" s="91" t="s">
        <v>52</v>
      </c>
      <c r="K21" s="91" t="s">
        <v>52</v>
      </c>
      <c r="L21" s="91" t="s">
        <v>52</v>
      </c>
      <c r="M21" s="91" t="s">
        <v>52</v>
      </c>
      <c r="N21" s="91" t="s">
        <v>52</v>
      </c>
      <c r="O21" s="91" t="s">
        <v>52</v>
      </c>
      <c r="P21" s="91" t="s">
        <v>52</v>
      </c>
      <c r="Q21" s="91" t="s">
        <v>52</v>
      </c>
      <c r="R21" s="91" t="s">
        <v>52</v>
      </c>
      <c r="S21" s="91" t="s">
        <v>52</v>
      </c>
      <c r="T21" s="91" t="s">
        <v>52</v>
      </c>
      <c r="U21" s="5"/>
      <c r="V21" s="5">
        <f t="shared" si="1"/>
        <v>0</v>
      </c>
      <c r="W21" s="5">
        <f t="shared" si="2"/>
        <v>0</v>
      </c>
      <c r="X21" s="5">
        <f t="shared" si="3"/>
        <v>0</v>
      </c>
      <c r="Y21" s="5">
        <f t="shared" si="4"/>
        <v>0</v>
      </c>
      <c r="Z21" s="5">
        <f t="shared" si="5"/>
        <v>0</v>
      </c>
      <c r="AA21" s="5">
        <f t="shared" si="6"/>
        <v>0</v>
      </c>
      <c r="AB21" s="5">
        <f t="shared" si="7"/>
        <v>0</v>
      </c>
      <c r="AC21" s="5">
        <f t="shared" si="8"/>
        <v>0</v>
      </c>
      <c r="AD21" s="5">
        <f t="shared" si="9"/>
        <v>0</v>
      </c>
      <c r="AE21" s="5">
        <f t="shared" si="10"/>
        <v>0</v>
      </c>
      <c r="AF21" s="5">
        <f t="shared" si="11"/>
        <v>0</v>
      </c>
      <c r="AG21" s="5">
        <f t="shared" si="12"/>
        <v>0</v>
      </c>
      <c r="AH21" s="5">
        <f t="shared" si="13"/>
        <v>0</v>
      </c>
      <c r="AI21" s="5">
        <f t="shared" si="14"/>
        <v>0</v>
      </c>
      <c r="AJ21" s="5">
        <f t="shared" si="15"/>
        <v>0</v>
      </c>
      <c r="AK21" s="5">
        <f t="shared" si="16"/>
        <v>0</v>
      </c>
      <c r="AL21" s="89"/>
      <c r="AM21" s="5">
        <f t="shared" si="17"/>
        <v>0</v>
      </c>
      <c r="AN21" s="5">
        <f t="shared" si="18"/>
        <v>0</v>
      </c>
      <c r="AO21" s="5">
        <f t="shared" si="19"/>
        <v>0</v>
      </c>
      <c r="AP21" s="5">
        <f t="shared" si="20"/>
        <v>0</v>
      </c>
      <c r="AQ21" s="5">
        <f t="shared" si="21"/>
        <v>0</v>
      </c>
      <c r="AR21" s="5">
        <f t="shared" si="22"/>
        <v>0</v>
      </c>
      <c r="AS21" s="5">
        <f t="shared" si="23"/>
        <v>0</v>
      </c>
      <c r="AT21" s="5">
        <f t="shared" si="24"/>
        <v>0</v>
      </c>
      <c r="AU21" s="5">
        <f t="shared" si="25"/>
        <v>0</v>
      </c>
      <c r="AV21" s="5">
        <f t="shared" si="26"/>
        <v>0</v>
      </c>
      <c r="AW21" s="5">
        <f t="shared" si="27"/>
        <v>0</v>
      </c>
      <c r="AX21" s="5">
        <f t="shared" si="28"/>
        <v>0</v>
      </c>
      <c r="AY21" s="5">
        <f t="shared" si="29"/>
        <v>0</v>
      </c>
      <c r="AZ21" s="5">
        <f t="shared" si="30"/>
        <v>0</v>
      </c>
      <c r="BA21" s="5">
        <f t="shared" si="31"/>
        <v>0</v>
      </c>
      <c r="BB21" s="5">
        <f t="shared" si="32"/>
        <v>0</v>
      </c>
      <c r="BD21" s="7">
        <f t="shared" si="33"/>
        <v>16</v>
      </c>
      <c r="BE21" s="64">
        <f t="shared" si="34"/>
        <v>0</v>
      </c>
      <c r="BF21" s="8"/>
      <c r="BG21" s="7"/>
      <c r="BH21" s="7"/>
      <c r="BI21" s="7"/>
      <c r="BJ21" s="7">
        <v>17</v>
      </c>
      <c r="BK21" s="7"/>
      <c r="BL21" s="7"/>
      <c r="BM21" s="7"/>
      <c r="BN21" s="5">
        <f t="shared" si="35"/>
        <v>6</v>
      </c>
      <c r="BO21" s="5">
        <f t="shared" si="36"/>
        <v>0</v>
      </c>
      <c r="BP21" s="5">
        <f t="shared" si="37"/>
        <v>0</v>
      </c>
      <c r="BQ21" s="5">
        <f t="shared" si="38"/>
        <v>6</v>
      </c>
      <c r="BR21" s="5">
        <f t="shared" si="39"/>
        <v>0</v>
      </c>
      <c r="BS21" s="5">
        <f t="shared" si="40"/>
        <v>0</v>
      </c>
      <c r="BT21" s="5">
        <f t="shared" si="41"/>
        <v>0</v>
      </c>
      <c r="BU21" s="5">
        <f t="shared" si="42"/>
        <v>0</v>
      </c>
      <c r="BV21" s="5">
        <f t="shared" si="43"/>
        <v>0</v>
      </c>
      <c r="BW21" s="5">
        <f t="shared" si="44"/>
        <v>0</v>
      </c>
      <c r="BX21" s="5">
        <f t="shared" si="45"/>
        <v>0</v>
      </c>
      <c r="BY21" s="5">
        <f t="shared" si="46"/>
        <v>0</v>
      </c>
      <c r="BZ21" s="5">
        <f t="shared" si="47"/>
        <v>0</v>
      </c>
      <c r="CA21" s="5">
        <f t="shared" si="48"/>
        <v>0</v>
      </c>
      <c r="CB21" s="5"/>
      <c r="CC21" s="5">
        <f t="shared" si="49"/>
        <v>0</v>
      </c>
      <c r="CD21" s="7">
        <f t="shared" si="50"/>
        <v>6</v>
      </c>
    </row>
    <row r="22" spans="1:82" s="6" customFormat="1" ht="16.5" customHeight="1" x14ac:dyDescent="0.2">
      <c r="A22" s="5">
        <f t="shared" si="51"/>
        <v>17</v>
      </c>
      <c r="B22" s="84" t="s">
        <v>70</v>
      </c>
      <c r="C22" s="5" t="s">
        <v>18</v>
      </c>
      <c r="D22" s="34">
        <f t="shared" si="0"/>
        <v>0</v>
      </c>
      <c r="E22" s="91" t="s">
        <v>52</v>
      </c>
      <c r="F22" s="91" t="s">
        <v>52</v>
      </c>
      <c r="G22" s="91" t="s">
        <v>52</v>
      </c>
      <c r="H22" s="91" t="s">
        <v>52</v>
      </c>
      <c r="I22" s="91" t="s">
        <v>52</v>
      </c>
      <c r="J22" s="91" t="s">
        <v>52</v>
      </c>
      <c r="K22" s="91" t="s">
        <v>52</v>
      </c>
      <c r="L22" s="91" t="s">
        <v>52</v>
      </c>
      <c r="M22" s="91" t="s">
        <v>52</v>
      </c>
      <c r="N22" s="91" t="s">
        <v>52</v>
      </c>
      <c r="O22" s="91" t="s">
        <v>52</v>
      </c>
      <c r="P22" s="91" t="s">
        <v>52</v>
      </c>
      <c r="Q22" s="91" t="s">
        <v>52</v>
      </c>
      <c r="R22" s="91" t="s">
        <v>52</v>
      </c>
      <c r="S22" s="91" t="s">
        <v>52</v>
      </c>
      <c r="T22" s="91" t="s">
        <v>52</v>
      </c>
      <c r="V22" s="5">
        <f t="shared" si="1"/>
        <v>0</v>
      </c>
      <c r="W22" s="5">
        <f t="shared" si="2"/>
        <v>0</v>
      </c>
      <c r="X22" s="5">
        <f t="shared" si="3"/>
        <v>0</v>
      </c>
      <c r="Y22" s="5">
        <f t="shared" si="4"/>
        <v>0</v>
      </c>
      <c r="Z22" s="5">
        <f t="shared" si="5"/>
        <v>0</v>
      </c>
      <c r="AA22" s="5">
        <f t="shared" si="6"/>
        <v>0</v>
      </c>
      <c r="AB22" s="5">
        <f t="shared" si="7"/>
        <v>0</v>
      </c>
      <c r="AC22" s="5">
        <f t="shared" si="8"/>
        <v>0</v>
      </c>
      <c r="AD22" s="5">
        <f t="shared" si="9"/>
        <v>0</v>
      </c>
      <c r="AE22" s="5">
        <f t="shared" si="10"/>
        <v>0</v>
      </c>
      <c r="AF22" s="5">
        <f t="shared" si="11"/>
        <v>0</v>
      </c>
      <c r="AG22" s="5">
        <f t="shared" si="12"/>
        <v>0</v>
      </c>
      <c r="AH22" s="5">
        <f t="shared" si="13"/>
        <v>0</v>
      </c>
      <c r="AI22" s="5">
        <f t="shared" si="14"/>
        <v>0</v>
      </c>
      <c r="AJ22" s="5">
        <f t="shared" si="15"/>
        <v>0</v>
      </c>
      <c r="AK22" s="5">
        <f t="shared" si="16"/>
        <v>0</v>
      </c>
      <c r="AL22" s="89"/>
      <c r="AM22" s="5">
        <f t="shared" si="17"/>
        <v>0</v>
      </c>
      <c r="AN22" s="5">
        <f t="shared" si="18"/>
        <v>0</v>
      </c>
      <c r="AO22" s="5">
        <f t="shared" si="19"/>
        <v>0</v>
      </c>
      <c r="AP22" s="5">
        <f t="shared" si="20"/>
        <v>0</v>
      </c>
      <c r="AQ22" s="5">
        <f t="shared" si="21"/>
        <v>0</v>
      </c>
      <c r="AR22" s="5">
        <f t="shared" si="22"/>
        <v>0</v>
      </c>
      <c r="AS22" s="5">
        <f t="shared" si="23"/>
        <v>0</v>
      </c>
      <c r="AT22" s="5">
        <f t="shared" si="24"/>
        <v>0</v>
      </c>
      <c r="AU22" s="5">
        <f t="shared" si="25"/>
        <v>0</v>
      </c>
      <c r="AV22" s="5">
        <f t="shared" si="26"/>
        <v>0</v>
      </c>
      <c r="AW22" s="5">
        <f t="shared" si="27"/>
        <v>0</v>
      </c>
      <c r="AX22" s="5">
        <f t="shared" si="28"/>
        <v>0</v>
      </c>
      <c r="AY22" s="5">
        <f t="shared" si="29"/>
        <v>0</v>
      </c>
      <c r="AZ22" s="5">
        <f t="shared" si="30"/>
        <v>0</v>
      </c>
      <c r="BA22" s="5">
        <f t="shared" si="31"/>
        <v>0</v>
      </c>
      <c r="BB22" s="5">
        <f t="shared" si="32"/>
        <v>0</v>
      </c>
      <c r="BC22" s="5"/>
      <c r="BD22" s="7">
        <f t="shared" si="33"/>
        <v>16</v>
      </c>
      <c r="BE22" s="64">
        <f t="shared" si="34"/>
        <v>0</v>
      </c>
      <c r="BF22" s="7"/>
      <c r="BG22" s="7"/>
      <c r="BH22" s="7"/>
      <c r="BI22" s="7"/>
      <c r="BJ22" s="7">
        <v>18</v>
      </c>
      <c r="BK22" s="7"/>
      <c r="BL22" s="7"/>
      <c r="BM22" s="7"/>
      <c r="BN22" s="5">
        <f t="shared" si="35"/>
        <v>0</v>
      </c>
      <c r="BO22" s="5">
        <f t="shared" si="36"/>
        <v>0</v>
      </c>
      <c r="BP22" s="5">
        <f t="shared" si="37"/>
        <v>0</v>
      </c>
      <c r="BQ22" s="5">
        <f t="shared" si="38"/>
        <v>0</v>
      </c>
      <c r="BR22" s="5">
        <f t="shared" si="39"/>
        <v>0</v>
      </c>
      <c r="BS22" s="5">
        <f t="shared" si="40"/>
        <v>0</v>
      </c>
      <c r="BT22" s="5">
        <f t="shared" si="41"/>
        <v>0</v>
      </c>
      <c r="BU22" s="5">
        <f t="shared" si="42"/>
        <v>0</v>
      </c>
      <c r="BV22" s="5">
        <f t="shared" si="43"/>
        <v>0</v>
      </c>
      <c r="BW22" s="5">
        <f t="shared" si="44"/>
        <v>0</v>
      </c>
      <c r="BX22" s="5">
        <f t="shared" si="45"/>
        <v>0</v>
      </c>
      <c r="BY22" s="5">
        <f t="shared" si="46"/>
        <v>0</v>
      </c>
      <c r="BZ22" s="5">
        <f t="shared" si="47"/>
        <v>0</v>
      </c>
      <c r="CA22" s="5">
        <f t="shared" si="48"/>
        <v>0</v>
      </c>
      <c r="CB22" s="5"/>
      <c r="CC22" s="5">
        <f t="shared" si="49"/>
        <v>0</v>
      </c>
      <c r="CD22" s="7">
        <f t="shared" si="50"/>
        <v>0</v>
      </c>
    </row>
    <row r="23" spans="1:82" s="6" customFormat="1" ht="16.5" customHeight="1" x14ac:dyDescent="0.2">
      <c r="A23" s="5">
        <f t="shared" si="51"/>
        <v>17</v>
      </c>
      <c r="B23" s="48" t="s">
        <v>122</v>
      </c>
      <c r="C23" s="7" t="s">
        <v>49</v>
      </c>
      <c r="D23" s="34">
        <f t="shared" si="0"/>
        <v>0</v>
      </c>
      <c r="E23" s="91" t="s">
        <v>52</v>
      </c>
      <c r="F23" s="91" t="s">
        <v>52</v>
      </c>
      <c r="G23" s="91" t="s">
        <v>52</v>
      </c>
      <c r="H23" s="91" t="s">
        <v>52</v>
      </c>
      <c r="I23" s="91" t="s">
        <v>52</v>
      </c>
      <c r="J23" s="91" t="s">
        <v>52</v>
      </c>
      <c r="K23" s="91" t="s">
        <v>52</v>
      </c>
      <c r="L23" s="91" t="s">
        <v>52</v>
      </c>
      <c r="M23" s="91" t="s">
        <v>52</v>
      </c>
      <c r="N23" s="91" t="s">
        <v>52</v>
      </c>
      <c r="O23" s="91" t="s">
        <v>52</v>
      </c>
      <c r="P23" s="91" t="s">
        <v>52</v>
      </c>
      <c r="Q23" s="91" t="s">
        <v>52</v>
      </c>
      <c r="R23" s="91" t="s">
        <v>52</v>
      </c>
      <c r="S23" s="91" t="s">
        <v>52</v>
      </c>
      <c r="T23" s="91" t="s">
        <v>52</v>
      </c>
      <c r="V23" s="5">
        <f t="shared" si="1"/>
        <v>0</v>
      </c>
      <c r="W23" s="5">
        <f t="shared" si="2"/>
        <v>0</v>
      </c>
      <c r="X23" s="5">
        <f t="shared" si="3"/>
        <v>0</v>
      </c>
      <c r="Y23" s="5">
        <f t="shared" si="4"/>
        <v>0</v>
      </c>
      <c r="Z23" s="5">
        <f t="shared" si="5"/>
        <v>0</v>
      </c>
      <c r="AA23" s="5">
        <f t="shared" si="6"/>
        <v>0</v>
      </c>
      <c r="AB23" s="5">
        <f t="shared" si="7"/>
        <v>0</v>
      </c>
      <c r="AC23" s="5">
        <f t="shared" si="8"/>
        <v>0</v>
      </c>
      <c r="AD23" s="5">
        <f t="shared" si="9"/>
        <v>0</v>
      </c>
      <c r="AE23" s="5">
        <f t="shared" si="10"/>
        <v>0</v>
      </c>
      <c r="AF23" s="5">
        <f t="shared" si="11"/>
        <v>0</v>
      </c>
      <c r="AG23" s="5">
        <f t="shared" si="12"/>
        <v>0</v>
      </c>
      <c r="AH23" s="5">
        <f t="shared" si="13"/>
        <v>0</v>
      </c>
      <c r="AI23" s="5">
        <f t="shared" si="14"/>
        <v>0</v>
      </c>
      <c r="AJ23" s="5">
        <f t="shared" si="15"/>
        <v>0</v>
      </c>
      <c r="AK23" s="5">
        <f t="shared" si="16"/>
        <v>0</v>
      </c>
      <c r="AL23" s="89"/>
      <c r="AM23" s="5">
        <f t="shared" si="17"/>
        <v>0</v>
      </c>
      <c r="AN23" s="5">
        <f t="shared" si="18"/>
        <v>0</v>
      </c>
      <c r="AO23" s="5">
        <f t="shared" si="19"/>
        <v>0</v>
      </c>
      <c r="AP23" s="5">
        <f t="shared" si="20"/>
        <v>0</v>
      </c>
      <c r="AQ23" s="5">
        <f t="shared" si="21"/>
        <v>0</v>
      </c>
      <c r="AR23" s="5">
        <f t="shared" si="22"/>
        <v>0</v>
      </c>
      <c r="AS23" s="5">
        <f t="shared" si="23"/>
        <v>0</v>
      </c>
      <c r="AT23" s="5">
        <f t="shared" si="24"/>
        <v>0</v>
      </c>
      <c r="AU23" s="5">
        <f t="shared" si="25"/>
        <v>0</v>
      </c>
      <c r="AV23" s="5">
        <f t="shared" si="26"/>
        <v>0</v>
      </c>
      <c r="AW23" s="5">
        <f t="shared" si="27"/>
        <v>0</v>
      </c>
      <c r="AX23" s="5">
        <f t="shared" si="28"/>
        <v>0</v>
      </c>
      <c r="AY23" s="5">
        <f t="shared" si="29"/>
        <v>0</v>
      </c>
      <c r="AZ23" s="5">
        <f t="shared" si="30"/>
        <v>0</v>
      </c>
      <c r="BA23" s="5">
        <f t="shared" si="31"/>
        <v>0</v>
      </c>
      <c r="BB23" s="5">
        <f t="shared" si="32"/>
        <v>0</v>
      </c>
      <c r="BD23" s="7">
        <f t="shared" si="33"/>
        <v>16</v>
      </c>
      <c r="BE23" s="64">
        <f t="shared" si="34"/>
        <v>0</v>
      </c>
      <c r="BF23" s="7"/>
      <c r="BG23" s="8"/>
      <c r="BH23" s="8"/>
      <c r="BI23" s="8"/>
      <c r="BJ23" s="7">
        <v>19</v>
      </c>
      <c r="BK23" s="7"/>
      <c r="BL23" s="7"/>
      <c r="BM23" s="7"/>
      <c r="BN23" s="5">
        <f t="shared" si="35"/>
        <v>0</v>
      </c>
      <c r="BO23" s="5">
        <f t="shared" si="36"/>
        <v>0</v>
      </c>
      <c r="BP23" s="5">
        <f t="shared" si="37"/>
        <v>0</v>
      </c>
      <c r="BQ23" s="5">
        <f t="shared" si="38"/>
        <v>0</v>
      </c>
      <c r="BR23" s="5">
        <f t="shared" si="39"/>
        <v>0</v>
      </c>
      <c r="BS23" s="5">
        <f t="shared" si="40"/>
        <v>0</v>
      </c>
      <c r="BT23" s="5">
        <f t="shared" si="41"/>
        <v>0</v>
      </c>
      <c r="BU23" s="5">
        <f t="shared" si="42"/>
        <v>0</v>
      </c>
      <c r="BV23" s="5">
        <f t="shared" si="43"/>
        <v>0</v>
      </c>
      <c r="BW23" s="5">
        <f t="shared" si="44"/>
        <v>0</v>
      </c>
      <c r="BX23" s="5">
        <f t="shared" si="45"/>
        <v>0</v>
      </c>
      <c r="BY23" s="5">
        <f t="shared" si="46"/>
        <v>0</v>
      </c>
      <c r="BZ23" s="5">
        <f t="shared" si="47"/>
        <v>0</v>
      </c>
      <c r="CA23" s="5">
        <f t="shared" si="48"/>
        <v>0</v>
      </c>
      <c r="CB23" s="5"/>
      <c r="CC23" s="5">
        <f t="shared" si="49"/>
        <v>0</v>
      </c>
      <c r="CD23" s="7">
        <f t="shared" si="50"/>
        <v>0</v>
      </c>
    </row>
    <row r="24" spans="1:82" s="6" customFormat="1" ht="16.5" customHeight="1" x14ac:dyDescent="0.2">
      <c r="A24" s="5">
        <f t="shared" si="51"/>
        <v>17</v>
      </c>
      <c r="B24" s="47" t="s">
        <v>50</v>
      </c>
      <c r="C24" s="30" t="s">
        <v>63</v>
      </c>
      <c r="D24" s="59">
        <f t="shared" si="0"/>
        <v>0</v>
      </c>
      <c r="E24" s="91" t="s">
        <v>52</v>
      </c>
      <c r="F24" s="91" t="s">
        <v>52</v>
      </c>
      <c r="G24" s="91" t="s">
        <v>52</v>
      </c>
      <c r="H24" s="91" t="s">
        <v>52</v>
      </c>
      <c r="I24" s="91" t="s">
        <v>52</v>
      </c>
      <c r="J24" s="91" t="s">
        <v>52</v>
      </c>
      <c r="K24" s="91" t="s">
        <v>52</v>
      </c>
      <c r="L24" s="91" t="s">
        <v>52</v>
      </c>
      <c r="M24" s="91" t="s">
        <v>52</v>
      </c>
      <c r="N24" s="91" t="s">
        <v>52</v>
      </c>
      <c r="O24" s="91" t="s">
        <v>52</v>
      </c>
      <c r="P24" s="91" t="s">
        <v>52</v>
      </c>
      <c r="Q24" s="91" t="s">
        <v>52</v>
      </c>
      <c r="R24" s="91" t="s">
        <v>52</v>
      </c>
      <c r="S24" s="91" t="s">
        <v>52</v>
      </c>
      <c r="T24" s="91" t="s">
        <v>52</v>
      </c>
      <c r="V24" s="5">
        <f t="shared" si="1"/>
        <v>0</v>
      </c>
      <c r="W24" s="5">
        <f t="shared" si="2"/>
        <v>0</v>
      </c>
      <c r="X24" s="5">
        <f t="shared" si="3"/>
        <v>0</v>
      </c>
      <c r="Y24" s="5">
        <f t="shared" si="4"/>
        <v>0</v>
      </c>
      <c r="Z24" s="5">
        <f t="shared" si="5"/>
        <v>0</v>
      </c>
      <c r="AA24" s="5">
        <f t="shared" si="6"/>
        <v>0</v>
      </c>
      <c r="AB24" s="5">
        <f t="shared" si="7"/>
        <v>0</v>
      </c>
      <c r="AC24" s="5">
        <f t="shared" si="8"/>
        <v>0</v>
      </c>
      <c r="AD24" s="5">
        <f t="shared" si="9"/>
        <v>0</v>
      </c>
      <c r="AE24" s="5">
        <f t="shared" si="10"/>
        <v>0</v>
      </c>
      <c r="AF24" s="5">
        <f t="shared" si="11"/>
        <v>0</v>
      </c>
      <c r="AG24" s="5">
        <f t="shared" si="12"/>
        <v>0</v>
      </c>
      <c r="AH24" s="5">
        <f t="shared" si="13"/>
        <v>0</v>
      </c>
      <c r="AI24" s="5">
        <f t="shared" si="14"/>
        <v>0</v>
      </c>
      <c r="AJ24" s="5">
        <f t="shared" si="15"/>
        <v>0</v>
      </c>
      <c r="AK24" s="5">
        <f t="shared" si="16"/>
        <v>0</v>
      </c>
      <c r="AL24" s="89"/>
      <c r="AM24" s="5">
        <f t="shared" si="17"/>
        <v>0</v>
      </c>
      <c r="AN24" s="5">
        <f t="shared" si="18"/>
        <v>0</v>
      </c>
      <c r="AO24" s="5">
        <f t="shared" si="19"/>
        <v>0</v>
      </c>
      <c r="AP24" s="5">
        <f t="shared" si="20"/>
        <v>0</v>
      </c>
      <c r="AQ24" s="5">
        <f t="shared" si="21"/>
        <v>0</v>
      </c>
      <c r="AR24" s="5">
        <f t="shared" si="22"/>
        <v>0</v>
      </c>
      <c r="AS24" s="5">
        <f t="shared" si="23"/>
        <v>0</v>
      </c>
      <c r="AT24" s="5">
        <f t="shared" si="24"/>
        <v>0</v>
      </c>
      <c r="AU24" s="5">
        <f t="shared" si="25"/>
        <v>0</v>
      </c>
      <c r="AV24" s="5">
        <f t="shared" si="26"/>
        <v>0</v>
      </c>
      <c r="AW24" s="5">
        <f t="shared" si="27"/>
        <v>0</v>
      </c>
      <c r="AX24" s="5">
        <f t="shared" si="28"/>
        <v>0</v>
      </c>
      <c r="AY24" s="5">
        <f t="shared" si="29"/>
        <v>0</v>
      </c>
      <c r="AZ24" s="5">
        <f t="shared" si="30"/>
        <v>0</v>
      </c>
      <c r="BA24" s="5">
        <f t="shared" si="31"/>
        <v>0</v>
      </c>
      <c r="BB24" s="5">
        <f t="shared" si="32"/>
        <v>0</v>
      </c>
      <c r="BC24" s="5"/>
      <c r="BD24" s="7">
        <f t="shared" si="33"/>
        <v>16</v>
      </c>
      <c r="BE24" s="64">
        <f t="shared" si="34"/>
        <v>0</v>
      </c>
      <c r="BF24" s="7"/>
      <c r="BG24" s="7"/>
      <c r="BH24" s="7"/>
      <c r="BI24" s="7"/>
      <c r="BJ24" s="7">
        <v>20</v>
      </c>
      <c r="BK24" s="7"/>
      <c r="BL24" s="7"/>
      <c r="BM24" s="7"/>
      <c r="BN24" s="5">
        <f t="shared" si="35"/>
        <v>0</v>
      </c>
      <c r="BO24" s="5">
        <f t="shared" si="36"/>
        <v>0</v>
      </c>
      <c r="BP24" s="5">
        <f t="shared" si="37"/>
        <v>0</v>
      </c>
      <c r="BQ24" s="5">
        <f t="shared" si="38"/>
        <v>0</v>
      </c>
      <c r="BR24" s="5">
        <f t="shared" si="39"/>
        <v>0</v>
      </c>
      <c r="BS24" s="5">
        <f t="shared" si="40"/>
        <v>0</v>
      </c>
      <c r="BT24" s="5">
        <f t="shared" si="41"/>
        <v>0</v>
      </c>
      <c r="BU24" s="5">
        <f t="shared" si="42"/>
        <v>0</v>
      </c>
      <c r="BV24" s="5">
        <f t="shared" si="43"/>
        <v>0</v>
      </c>
      <c r="BW24" s="5">
        <f t="shared" si="44"/>
        <v>0</v>
      </c>
      <c r="BX24" s="5">
        <f t="shared" si="45"/>
        <v>0</v>
      </c>
      <c r="BY24" s="5">
        <f t="shared" si="46"/>
        <v>0</v>
      </c>
      <c r="BZ24" s="5">
        <f t="shared" si="47"/>
        <v>0</v>
      </c>
      <c r="CA24" s="5">
        <f t="shared" si="48"/>
        <v>0</v>
      </c>
      <c r="CB24" s="5"/>
      <c r="CC24" s="5">
        <f t="shared" si="49"/>
        <v>0</v>
      </c>
      <c r="CD24" s="7">
        <f t="shared" si="50"/>
        <v>0</v>
      </c>
    </row>
    <row r="25" spans="1:82" s="6" customFormat="1" ht="16.5" customHeight="1" x14ac:dyDescent="0.2">
      <c r="A25" s="7">
        <f t="shared" ref="A25:A54" si="52">IF(BD25=12,"",IF(AND(E25=E24,F25=F24,G25=G24,H25=H24,J25=J24,K25=K24,L25=L24,N25=N24,P25=P24,Q25=Q24,R25=R24,T25=T24),A24,IF(D24=0,A24,BJ25)))</f>
        <v>17</v>
      </c>
      <c r="B25" s="48"/>
      <c r="C25" s="7"/>
      <c r="D25" s="34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70"/>
      <c r="T25" s="70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7"/>
      <c r="AI25" s="7"/>
      <c r="AJ25" s="7"/>
      <c r="AK25" s="7"/>
      <c r="AL25" s="7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D25" s="7"/>
      <c r="BE25" s="64"/>
      <c r="BF25" s="7"/>
      <c r="BG25" s="8"/>
      <c r="BH25" s="8"/>
      <c r="BI25" s="8"/>
      <c r="BJ25" s="7"/>
      <c r="BK25" s="7"/>
      <c r="BL25" s="7"/>
      <c r="BM25" s="7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7"/>
    </row>
    <row r="26" spans="1:82" s="6" customFormat="1" ht="16.5" customHeight="1" x14ac:dyDescent="0.2">
      <c r="A26" s="5">
        <f t="shared" si="52"/>
        <v>17</v>
      </c>
      <c r="D26" s="34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70"/>
      <c r="T26" s="70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7"/>
      <c r="AI26" s="7"/>
      <c r="AJ26" s="7"/>
      <c r="AK26" s="7"/>
      <c r="AL26" s="7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7"/>
      <c r="BE26" s="64"/>
      <c r="BF26" s="7"/>
      <c r="BG26" s="7"/>
      <c r="BH26" s="7"/>
      <c r="BI26" s="7"/>
      <c r="BJ26" s="7"/>
      <c r="BK26" s="7"/>
      <c r="BL26" s="7"/>
      <c r="BM26" s="7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7"/>
    </row>
    <row r="27" spans="1:82" s="6" customFormat="1" ht="16.5" customHeight="1" x14ac:dyDescent="0.2">
      <c r="A27" s="5">
        <f t="shared" si="52"/>
        <v>17</v>
      </c>
      <c r="D27" s="34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70"/>
      <c r="T27" s="70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7"/>
      <c r="AI27" s="7"/>
      <c r="AJ27" s="7"/>
      <c r="AK27" s="7"/>
      <c r="AL27" s="7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7"/>
      <c r="BE27" s="64"/>
      <c r="BF27" s="7"/>
      <c r="BG27" s="7"/>
      <c r="BH27" s="7"/>
      <c r="BI27" s="7"/>
      <c r="BJ27" s="7"/>
      <c r="BK27" s="7"/>
      <c r="BL27" s="7"/>
      <c r="BM27" s="7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7"/>
    </row>
    <row r="28" spans="1:82" s="5" customFormat="1" ht="16.5" customHeight="1" x14ac:dyDescent="0.2">
      <c r="A28" s="5">
        <f t="shared" si="52"/>
        <v>17</v>
      </c>
      <c r="D28" s="34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70"/>
      <c r="T28" s="70"/>
      <c r="U28" s="6"/>
      <c r="AH28" s="7"/>
      <c r="AI28" s="7"/>
      <c r="AJ28" s="7"/>
      <c r="AK28" s="7"/>
      <c r="AL28" s="7"/>
      <c r="BC28" s="6"/>
      <c r="BD28" s="7"/>
      <c r="BE28" s="64"/>
      <c r="BF28" s="7"/>
      <c r="BG28" s="7"/>
      <c r="BH28" s="7"/>
      <c r="BI28" s="7"/>
      <c r="BJ28" s="7"/>
      <c r="BK28" s="7"/>
      <c r="BL28" s="7"/>
      <c r="BM28" s="7"/>
      <c r="CD28" s="7"/>
    </row>
    <row r="29" spans="1:82" s="6" customFormat="1" ht="16.5" customHeight="1" x14ac:dyDescent="0.2">
      <c r="A29" s="5">
        <f t="shared" si="52"/>
        <v>17</v>
      </c>
      <c r="B29" s="48"/>
      <c r="C29" s="7"/>
      <c r="D29" s="34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70"/>
      <c r="T29" s="70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7"/>
      <c r="AI29" s="7"/>
      <c r="AJ29" s="7"/>
      <c r="AK29" s="7"/>
      <c r="AL29" s="7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D29" s="7"/>
      <c r="BE29" s="64"/>
      <c r="BF29" s="7"/>
      <c r="BG29" s="7"/>
      <c r="BH29" s="7"/>
      <c r="BI29" s="7"/>
      <c r="BJ29" s="7"/>
      <c r="BK29" s="7"/>
      <c r="BL29" s="7"/>
      <c r="BM29" s="7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7"/>
    </row>
    <row r="30" spans="1:82" s="5" customFormat="1" ht="16.5" customHeight="1" x14ac:dyDescent="0.2">
      <c r="A30" s="5">
        <f t="shared" si="52"/>
        <v>17</v>
      </c>
      <c r="B30" s="47"/>
      <c r="D30" s="34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70"/>
      <c r="T30" s="70"/>
      <c r="U30" s="6"/>
      <c r="AH30" s="7"/>
      <c r="AI30" s="7"/>
      <c r="AJ30" s="7"/>
      <c r="AK30" s="7"/>
      <c r="AL30" s="7"/>
      <c r="BC30" s="6"/>
      <c r="BD30" s="7"/>
      <c r="BE30" s="64"/>
      <c r="BF30" s="7"/>
      <c r="BG30" s="7"/>
      <c r="BH30" s="7"/>
      <c r="BI30" s="7"/>
      <c r="BJ30" s="7"/>
      <c r="BK30" s="7"/>
      <c r="BL30" s="7"/>
      <c r="BM30" s="7"/>
      <c r="CD30" s="7"/>
    </row>
    <row r="31" spans="1:82" s="5" customFormat="1" ht="16.5" customHeight="1" x14ac:dyDescent="0.2">
      <c r="A31" s="5">
        <f t="shared" si="52"/>
        <v>17</v>
      </c>
      <c r="B31" s="83"/>
      <c r="D31" s="34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70"/>
      <c r="T31" s="70"/>
      <c r="AH31" s="7"/>
      <c r="AI31" s="7"/>
      <c r="AJ31" s="7"/>
      <c r="AK31" s="7"/>
      <c r="AL31" s="7"/>
      <c r="BC31" s="6"/>
      <c r="BD31" s="7"/>
      <c r="BE31" s="64"/>
      <c r="BF31" s="7"/>
      <c r="BG31" s="7"/>
      <c r="BH31" s="7"/>
      <c r="BI31" s="7"/>
      <c r="BJ31" s="7"/>
      <c r="BK31" s="7"/>
      <c r="BL31" s="7"/>
      <c r="BM31" s="7"/>
      <c r="CD31" s="7"/>
    </row>
    <row r="32" spans="1:82" s="6" customFormat="1" ht="16.5" customHeight="1" x14ac:dyDescent="0.2">
      <c r="A32" s="5">
        <f t="shared" si="52"/>
        <v>17</v>
      </c>
      <c r="B32" s="47"/>
      <c r="C32" s="5"/>
      <c r="D32" s="34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70"/>
      <c r="T32" s="70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7"/>
      <c r="AI32" s="7"/>
      <c r="AJ32" s="7"/>
      <c r="AK32" s="7"/>
      <c r="AL32" s="7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D32" s="7"/>
      <c r="BE32" s="64"/>
      <c r="BF32" s="8"/>
      <c r="BG32" s="7"/>
      <c r="BH32" s="7"/>
      <c r="BI32" s="7"/>
      <c r="BJ32" s="7"/>
      <c r="BK32" s="8"/>
      <c r="BL32" s="8"/>
      <c r="BM32" s="8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7"/>
    </row>
    <row r="33" spans="1:82" s="6" customFormat="1" ht="16.5" customHeight="1" x14ac:dyDescent="0.2">
      <c r="A33" s="5">
        <f t="shared" si="52"/>
        <v>17</v>
      </c>
      <c r="B33" s="47"/>
      <c r="C33" s="30"/>
      <c r="D33" s="59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70"/>
      <c r="T33" s="70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7"/>
      <c r="AI33" s="7"/>
      <c r="AJ33" s="7"/>
      <c r="AK33" s="7"/>
      <c r="AL33" s="7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7"/>
      <c r="BE33" s="64"/>
      <c r="BF33" s="7"/>
      <c r="BG33" s="7"/>
      <c r="BH33" s="7"/>
      <c r="BI33" s="7"/>
      <c r="BJ33" s="7"/>
      <c r="BK33" s="8"/>
      <c r="BL33" s="8"/>
      <c r="BM33" s="8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7"/>
    </row>
    <row r="34" spans="1:82" s="5" customFormat="1" ht="16.5" customHeight="1" x14ac:dyDescent="0.2">
      <c r="A34" s="5">
        <f t="shared" si="52"/>
        <v>17</v>
      </c>
      <c r="B34" s="48"/>
      <c r="C34" s="7"/>
      <c r="D34" s="34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70"/>
      <c r="T34" s="70"/>
      <c r="U34" s="6"/>
      <c r="AH34" s="7"/>
      <c r="AI34" s="7"/>
      <c r="AJ34" s="7"/>
      <c r="AK34" s="7"/>
      <c r="AL34" s="7"/>
      <c r="BC34" s="6"/>
      <c r="BD34" s="7"/>
      <c r="BE34" s="64"/>
      <c r="BF34" s="7"/>
      <c r="BG34" s="7"/>
      <c r="BH34" s="7"/>
      <c r="BI34" s="7"/>
      <c r="BJ34" s="7"/>
      <c r="BK34" s="7"/>
      <c r="BL34" s="7"/>
      <c r="BM34" s="7"/>
      <c r="CD34" s="7"/>
    </row>
    <row r="35" spans="1:82" s="6" customFormat="1" ht="16.5" customHeight="1" x14ac:dyDescent="0.2">
      <c r="A35" s="5">
        <f t="shared" si="52"/>
        <v>17</v>
      </c>
      <c r="B35" s="48"/>
      <c r="C35" s="7"/>
      <c r="D35" s="34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70"/>
      <c r="T35" s="70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7"/>
      <c r="AI35" s="7"/>
      <c r="AJ35" s="7"/>
      <c r="AK35" s="7"/>
      <c r="AL35" s="7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D35" s="7"/>
      <c r="BE35" s="64"/>
      <c r="BF35" s="8"/>
      <c r="BG35" s="7"/>
      <c r="BH35" s="7"/>
      <c r="BI35" s="7"/>
      <c r="BJ35" s="7"/>
      <c r="BK35" s="7"/>
      <c r="BL35" s="7"/>
      <c r="BM35" s="7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7"/>
    </row>
    <row r="36" spans="1:82" s="6" customFormat="1" ht="16.5" customHeight="1" x14ac:dyDescent="0.2">
      <c r="A36" s="5">
        <f t="shared" si="52"/>
        <v>17</v>
      </c>
      <c r="B36" s="74"/>
      <c r="C36" s="63"/>
      <c r="D36" s="34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70"/>
      <c r="T36" s="70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7"/>
      <c r="AI36" s="7"/>
      <c r="AJ36" s="7"/>
      <c r="AK36" s="7"/>
      <c r="AL36" s="7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D36" s="7"/>
      <c r="BE36" s="64"/>
      <c r="BF36" s="8"/>
      <c r="BG36" s="7"/>
      <c r="BH36" s="7"/>
      <c r="BI36" s="7"/>
      <c r="BJ36" s="7"/>
      <c r="BK36" s="7"/>
      <c r="BL36" s="7"/>
      <c r="BM36" s="7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7"/>
    </row>
    <row r="37" spans="1:82" s="6" customFormat="1" ht="16.5" customHeight="1" x14ac:dyDescent="0.2">
      <c r="A37" s="5">
        <f t="shared" si="52"/>
        <v>17</v>
      </c>
      <c r="B37" s="74"/>
      <c r="C37" s="63"/>
      <c r="D37" s="34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70"/>
      <c r="T37" s="70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7"/>
      <c r="AI37" s="7"/>
      <c r="AJ37" s="7"/>
      <c r="AK37" s="7"/>
      <c r="AL37" s="7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7"/>
      <c r="BE37" s="64"/>
      <c r="BF37" s="7"/>
      <c r="BG37" s="7"/>
      <c r="BH37" s="7"/>
      <c r="BI37" s="7"/>
      <c r="BJ37" s="7"/>
      <c r="BK37" s="7"/>
      <c r="BL37" s="7"/>
      <c r="BM37" s="7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7"/>
    </row>
    <row r="38" spans="1:82" s="6" customFormat="1" ht="16.5" customHeight="1" x14ac:dyDescent="0.2">
      <c r="A38" s="5">
        <f t="shared" si="52"/>
        <v>17</v>
      </c>
      <c r="B38" s="47"/>
      <c r="C38" s="30"/>
      <c r="D38" s="59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70"/>
      <c r="T38" s="70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7"/>
      <c r="AI38" s="7"/>
      <c r="AJ38" s="7"/>
      <c r="AK38" s="7"/>
      <c r="AL38" s="7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D38" s="7"/>
      <c r="BE38" s="64"/>
      <c r="BF38" s="7"/>
      <c r="BG38" s="7"/>
      <c r="BH38" s="7"/>
      <c r="BI38" s="7"/>
      <c r="BJ38" s="7"/>
      <c r="BK38" s="7"/>
      <c r="BL38" s="7"/>
      <c r="BM38" s="7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7"/>
    </row>
    <row r="39" spans="1:82" s="6" customFormat="1" ht="16.5" customHeight="1" x14ac:dyDescent="0.2">
      <c r="A39" s="5">
        <f t="shared" si="52"/>
        <v>17</v>
      </c>
      <c r="B39" s="83"/>
      <c r="C39" s="30"/>
      <c r="D39" s="34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70"/>
      <c r="T39" s="70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7"/>
      <c r="AI39" s="7"/>
      <c r="AJ39" s="7"/>
      <c r="AK39" s="7"/>
      <c r="AL39" s="7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D39" s="7"/>
      <c r="BE39" s="64"/>
      <c r="BF39" s="7"/>
      <c r="BG39" s="7"/>
      <c r="BH39" s="7"/>
      <c r="BI39" s="7"/>
      <c r="BJ39" s="7"/>
      <c r="BK39" s="8"/>
      <c r="BL39" s="8"/>
      <c r="BM39" s="8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7"/>
    </row>
    <row r="40" spans="1:82" s="8" customFormat="1" ht="16.5" customHeight="1" x14ac:dyDescent="0.2">
      <c r="A40" s="5">
        <f t="shared" si="52"/>
        <v>17</v>
      </c>
      <c r="B40" s="74"/>
      <c r="C40" s="63"/>
      <c r="D40" s="75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70"/>
      <c r="T40" s="70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7"/>
      <c r="AI40" s="7"/>
      <c r="AJ40" s="7"/>
      <c r="AK40" s="7"/>
      <c r="AL40" s="7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7"/>
      <c r="BD40" s="7"/>
      <c r="BE40" s="64"/>
      <c r="BF40" s="7"/>
      <c r="BG40" s="7"/>
      <c r="BH40" s="7"/>
      <c r="BI40" s="7"/>
      <c r="BJ40" s="7"/>
      <c r="BK40" s="7"/>
      <c r="BL40" s="7"/>
      <c r="BM40" s="7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7"/>
    </row>
    <row r="41" spans="1:82" s="5" customFormat="1" ht="16.5" customHeight="1" x14ac:dyDescent="0.2">
      <c r="A41" s="5">
        <f t="shared" si="52"/>
        <v>17</v>
      </c>
      <c r="B41" s="47"/>
      <c r="D41" s="59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70"/>
      <c r="T41" s="70"/>
      <c r="U41" s="6"/>
      <c r="AH41" s="7"/>
      <c r="AI41" s="7"/>
      <c r="AJ41" s="7"/>
      <c r="AK41" s="7"/>
      <c r="AL41" s="7"/>
      <c r="BC41" s="6"/>
      <c r="BD41" s="7"/>
      <c r="BE41" s="64"/>
      <c r="BF41" s="7"/>
      <c r="BG41" s="7"/>
      <c r="BH41" s="7"/>
      <c r="BI41" s="7"/>
      <c r="BJ41" s="7"/>
      <c r="BK41" s="7"/>
      <c r="BL41" s="7"/>
      <c r="BM41" s="7"/>
      <c r="CD41" s="7"/>
    </row>
    <row r="42" spans="1:82" s="6" customFormat="1" ht="16.5" customHeight="1" x14ac:dyDescent="0.2">
      <c r="A42" s="5">
        <f t="shared" si="52"/>
        <v>17</v>
      </c>
      <c r="B42" s="81"/>
      <c r="C42" s="7"/>
      <c r="D42" s="33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70"/>
      <c r="T42" s="70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7"/>
      <c r="AI42" s="7"/>
      <c r="AJ42" s="7"/>
      <c r="AK42" s="7"/>
      <c r="AL42" s="7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D42" s="7"/>
      <c r="BE42" s="64"/>
      <c r="BF42" s="7"/>
      <c r="BG42" s="7"/>
      <c r="BH42" s="7"/>
      <c r="BI42" s="7"/>
      <c r="BJ42" s="7"/>
      <c r="BK42" s="8"/>
      <c r="BL42" s="8"/>
      <c r="BM42" s="8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7"/>
    </row>
    <row r="43" spans="1:82" s="5" customFormat="1" ht="16.5" customHeight="1" x14ac:dyDescent="0.2">
      <c r="A43" s="63">
        <f t="shared" si="52"/>
        <v>17</v>
      </c>
      <c r="B43" s="47"/>
      <c r="D43" s="59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70"/>
      <c r="T43" s="70"/>
      <c r="U43" s="6"/>
      <c r="AH43" s="7"/>
      <c r="AI43" s="7"/>
      <c r="AJ43" s="7"/>
      <c r="AK43" s="7"/>
      <c r="AL43" s="7"/>
      <c r="BC43" s="6"/>
      <c r="BD43" s="7"/>
      <c r="BE43" s="64"/>
      <c r="BF43" s="8"/>
      <c r="BG43" s="7"/>
      <c r="BH43" s="7"/>
      <c r="BI43" s="7"/>
      <c r="BJ43" s="7"/>
      <c r="BK43" s="7"/>
      <c r="BL43" s="7"/>
      <c r="BM43" s="7"/>
      <c r="CD43" s="7"/>
    </row>
    <row r="44" spans="1:82" s="6" customFormat="1" ht="16.5" customHeight="1" x14ac:dyDescent="0.2">
      <c r="A44" s="5">
        <f t="shared" si="52"/>
        <v>17</v>
      </c>
      <c r="B44" s="47"/>
      <c r="C44" s="5"/>
      <c r="D44" s="59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70"/>
      <c r="T44" s="70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7"/>
      <c r="AI44" s="7"/>
      <c r="AJ44" s="7"/>
      <c r="AK44" s="7"/>
      <c r="AL44" s="7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D44" s="7"/>
      <c r="BE44" s="64"/>
      <c r="BF44" s="8"/>
      <c r="BG44" s="7"/>
      <c r="BH44" s="7"/>
      <c r="BI44" s="7"/>
      <c r="BJ44" s="7"/>
      <c r="BK44" s="7"/>
      <c r="BL44" s="7"/>
      <c r="BM44" s="7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7"/>
    </row>
    <row r="45" spans="1:82" ht="16.5" customHeight="1" x14ac:dyDescent="0.2">
      <c r="A45" s="5">
        <f t="shared" si="52"/>
        <v>17</v>
      </c>
      <c r="B45" s="48"/>
      <c r="C45" s="7"/>
      <c r="D45" s="34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70"/>
      <c r="T45" s="70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7"/>
      <c r="AI45" s="7"/>
      <c r="AJ45" s="7"/>
      <c r="AK45" s="7"/>
      <c r="AL45" s="7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6"/>
      <c r="BD45" s="7"/>
      <c r="BE45" s="64"/>
      <c r="BG45" s="1"/>
      <c r="BH45" s="1"/>
      <c r="BI45" s="1"/>
      <c r="BJ45" s="7"/>
      <c r="BK45" s="1"/>
      <c r="BL45" s="1"/>
      <c r="BM45" s="1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7"/>
    </row>
    <row r="46" spans="1:82" ht="16.5" customHeight="1" x14ac:dyDescent="0.2">
      <c r="A46" s="5">
        <f t="shared" si="52"/>
        <v>17</v>
      </c>
      <c r="B46" s="47"/>
      <c r="C46" s="5"/>
      <c r="D46" s="34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70"/>
      <c r="T46" s="70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7"/>
      <c r="AI46" s="7"/>
      <c r="AJ46" s="7"/>
      <c r="AK46" s="7"/>
      <c r="AL46" s="7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6"/>
      <c r="BD46" s="7"/>
      <c r="BE46" s="64"/>
      <c r="BF46" s="1"/>
      <c r="BG46" s="1"/>
      <c r="BH46" s="1"/>
      <c r="BI46" s="1"/>
      <c r="BJ46" s="7"/>
      <c r="BK46" s="1"/>
      <c r="BL46" s="1"/>
      <c r="BM46" s="1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7"/>
    </row>
    <row r="47" spans="1:82" ht="16.5" customHeight="1" x14ac:dyDescent="0.2">
      <c r="A47" s="5">
        <f t="shared" si="52"/>
        <v>17</v>
      </c>
      <c r="B47" s="47"/>
      <c r="C47" s="5"/>
      <c r="D47" s="34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70"/>
      <c r="T47" s="70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7"/>
      <c r="AI47" s="7"/>
      <c r="AJ47" s="7"/>
      <c r="AK47" s="7"/>
      <c r="AL47" s="7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6"/>
      <c r="BD47" s="7"/>
      <c r="BE47" s="64"/>
      <c r="BF47" s="1"/>
      <c r="BJ47" s="7"/>
      <c r="BK47" s="1"/>
      <c r="BL47" s="1"/>
      <c r="BM47" s="1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7"/>
    </row>
    <row r="48" spans="1:82" ht="16.5" customHeight="1" x14ac:dyDescent="0.2">
      <c r="A48" s="5">
        <f t="shared" si="52"/>
        <v>17</v>
      </c>
      <c r="B48" s="47"/>
      <c r="C48" s="30"/>
      <c r="D48" s="34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70"/>
      <c r="T48" s="70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7"/>
      <c r="AI48" s="7"/>
      <c r="AJ48" s="7"/>
      <c r="AK48" s="7"/>
      <c r="AL48" s="7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7"/>
      <c r="BE48" s="64"/>
      <c r="BF48" s="1"/>
      <c r="BG48" s="1"/>
      <c r="BH48" s="1"/>
      <c r="BI48" s="1"/>
      <c r="BJ48" s="7"/>
      <c r="BK48" s="1"/>
      <c r="BL48" s="1"/>
      <c r="BM48" s="1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7"/>
    </row>
    <row r="49" spans="1:82" s="1" customFormat="1" ht="16.5" customHeight="1" x14ac:dyDescent="0.2">
      <c r="A49" s="5">
        <f t="shared" si="52"/>
        <v>17</v>
      </c>
      <c r="B49" s="48"/>
      <c r="C49" s="7"/>
      <c r="D49" s="34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70"/>
      <c r="T49" s="70"/>
      <c r="U49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7"/>
      <c r="AI49" s="7"/>
      <c r="AJ49" s="7"/>
      <c r="AK49" s="7"/>
      <c r="AL49" s="7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6"/>
      <c r="BD49" s="7"/>
      <c r="BE49" s="64"/>
      <c r="BJ49" s="7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7"/>
    </row>
    <row r="50" spans="1:82" s="1" customFormat="1" ht="16.5" customHeight="1" x14ac:dyDescent="0.2">
      <c r="A50" s="5">
        <f t="shared" si="52"/>
        <v>17</v>
      </c>
      <c r="B50" s="48"/>
      <c r="C50" s="61"/>
      <c r="D50" s="34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70"/>
      <c r="T50" s="70"/>
      <c r="U50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7"/>
      <c r="AI50" s="7"/>
      <c r="AJ50" s="7"/>
      <c r="AK50" s="7"/>
      <c r="AL50" s="7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6"/>
      <c r="BD50" s="7"/>
      <c r="BE50" s="64"/>
      <c r="BJ50" s="7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7"/>
    </row>
    <row r="51" spans="1:82" ht="16.5" customHeight="1" x14ac:dyDescent="0.2">
      <c r="A51" s="5">
        <f t="shared" si="52"/>
        <v>17</v>
      </c>
      <c r="B51" s="48"/>
      <c r="C51" s="7"/>
      <c r="D51" s="34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70"/>
      <c r="T51" s="70"/>
      <c r="U51" s="1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7"/>
      <c r="AI51" s="7"/>
      <c r="AJ51" s="7"/>
      <c r="AK51" s="7"/>
      <c r="AL51" s="7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7"/>
      <c r="BE51" s="64"/>
      <c r="BF51" s="1"/>
      <c r="BG51" s="1"/>
      <c r="BH51" s="1"/>
      <c r="BI51" s="1"/>
      <c r="BJ51" s="7"/>
      <c r="BK51" s="1"/>
      <c r="BL51" s="1"/>
      <c r="BM51" s="1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7"/>
    </row>
    <row r="52" spans="1:82" ht="16.5" customHeight="1" x14ac:dyDescent="0.2">
      <c r="A52" s="5">
        <f t="shared" si="52"/>
        <v>17</v>
      </c>
      <c r="B52" s="47"/>
      <c r="C52" s="5"/>
      <c r="D52" s="34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70"/>
      <c r="T52" s="70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7"/>
      <c r="AI52" s="7"/>
      <c r="AJ52" s="7"/>
      <c r="AK52" s="7"/>
      <c r="AL52" s="7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7"/>
      <c r="BE52" s="64"/>
      <c r="BF52" s="1"/>
      <c r="BG52" s="1"/>
      <c r="BH52" s="1"/>
      <c r="BI52" s="1"/>
      <c r="BJ52" s="7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7"/>
    </row>
    <row r="53" spans="1:82" ht="16.5" customHeight="1" x14ac:dyDescent="0.2">
      <c r="A53" s="5">
        <f t="shared" si="52"/>
        <v>17</v>
      </c>
      <c r="B53" s="48"/>
      <c r="C53" s="7"/>
      <c r="D53" s="34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70"/>
      <c r="T53" s="70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7"/>
      <c r="AI53" s="7"/>
      <c r="AJ53" s="7"/>
      <c r="AK53" s="7"/>
      <c r="AL53" s="7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6"/>
      <c r="BD53" s="7"/>
      <c r="BE53" s="64"/>
      <c r="BF53" s="1"/>
      <c r="BG53" s="1"/>
      <c r="BH53" s="1"/>
      <c r="BI53" s="1"/>
      <c r="BJ53" s="7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7"/>
    </row>
    <row r="54" spans="1:82" ht="16.5" customHeight="1" x14ac:dyDescent="0.2">
      <c r="A54" s="5">
        <f t="shared" si="52"/>
        <v>17</v>
      </c>
      <c r="B54" s="47"/>
      <c r="C54" s="30"/>
      <c r="D54" s="34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70"/>
      <c r="T54" s="70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7"/>
      <c r="AI54" s="7"/>
      <c r="AJ54" s="7"/>
      <c r="AK54" s="7"/>
      <c r="AL54" s="7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6"/>
      <c r="BD54" s="7"/>
      <c r="BE54" s="64"/>
      <c r="BF54" s="1"/>
      <c r="BG54" s="1"/>
      <c r="BH54" s="1"/>
      <c r="BI54" s="1"/>
      <c r="BJ54" s="7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7"/>
    </row>
    <row r="55" spans="1:82" ht="15" x14ac:dyDescent="0.2">
      <c r="B55" s="48"/>
      <c r="C55" s="7"/>
      <c r="D55" s="34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70"/>
      <c r="T55" s="70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8"/>
      <c r="AH55" s="8"/>
      <c r="AI55" s="8"/>
      <c r="AJ55" s="8"/>
      <c r="AK55" s="8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6"/>
      <c r="BD55" s="7"/>
      <c r="BE55" s="64"/>
      <c r="BJ55" s="7"/>
    </row>
    <row r="56" spans="1:82" ht="15" x14ac:dyDescent="0.2">
      <c r="B56" s="48"/>
      <c r="C56" s="61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70"/>
      <c r="T56" s="70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7"/>
      <c r="AH56" s="67"/>
      <c r="AI56" s="67"/>
      <c r="AJ56" s="67"/>
      <c r="AK56" s="67"/>
    </row>
    <row r="57" spans="1:82" ht="15" x14ac:dyDescent="0.2">
      <c r="B57" s="48"/>
      <c r="C57" s="7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70"/>
      <c r="T57" s="70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7"/>
      <c r="AH57" s="67"/>
      <c r="AI57" s="67"/>
      <c r="AJ57" s="67"/>
      <c r="AK57" s="67"/>
    </row>
    <row r="58" spans="1:82" ht="15" x14ac:dyDescent="0.2">
      <c r="B58" s="47"/>
      <c r="C58" s="5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70"/>
      <c r="T58" s="70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7"/>
      <c r="AH58" s="67"/>
      <c r="AI58" s="67"/>
      <c r="AJ58" s="67"/>
      <c r="AK58" s="67"/>
    </row>
    <row r="59" spans="1:82" ht="15" x14ac:dyDescent="0.2">
      <c r="B59" s="48"/>
      <c r="C59" s="7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70"/>
      <c r="T59" s="70"/>
    </row>
    <row r="60" spans="1:82" ht="15" x14ac:dyDescent="0.2">
      <c r="B60" s="47"/>
      <c r="C60" s="30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70"/>
      <c r="T60" s="70"/>
    </row>
    <row r="61" spans="1:82" ht="15" x14ac:dyDescent="0.2">
      <c r="B61" s="47"/>
      <c r="C61" s="30"/>
    </row>
    <row r="93" spans="2:2" x14ac:dyDescent="0.2">
      <c r="B93" t="e">
        <f>'Klass 2'!I14l</f>
        <v>#NAME?</v>
      </c>
    </row>
  </sheetData>
  <sortState xmlns:xlrd2="http://schemas.microsoft.com/office/spreadsheetml/2017/richdata2" ref="B5:BB34">
    <sortCondition descending="1" ref="D5"/>
    <sortCondition descending="1" ref="T5"/>
    <sortCondition descending="1" ref="S5"/>
  </sortState>
  <phoneticPr fontId="0" type="noConversion"/>
  <printOptions horizontalCentered="1"/>
  <pageMargins left="0" right="0" top="0.78740157480314965" bottom="0" header="0" footer="0"/>
  <pageSetup paperSize="9" orientation="portrait" verticalDpi="300" r:id="rId1"/>
  <headerFooter alignWithMargins="0"/>
  <rowBreaks count="1" manualBreakCount="1">
    <brk id="4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JD152"/>
  <sheetViews>
    <sheetView zoomScaleNormal="100" workbookViewId="0">
      <pane xSplit="1" ySplit="1" topLeftCell="B29" activePane="bottomRight" state="frozen"/>
      <selection pane="topRight" activeCell="B1" sqref="B1"/>
      <selection pane="bottomLeft" activeCell="A2" sqref="A2"/>
      <selection pane="bottomRight" activeCell="Y1" sqref="Y1"/>
    </sheetView>
  </sheetViews>
  <sheetFormatPr defaultRowHeight="12.75" x14ac:dyDescent="0.2"/>
  <cols>
    <col min="1" max="1" width="3.7109375" customWidth="1"/>
    <col min="2" max="2" width="21.140625" style="1" bestFit="1" customWidth="1"/>
    <col min="3" max="3" width="13.5703125" style="1" customWidth="1"/>
    <col min="4" max="4" width="5.28515625" style="33" customWidth="1"/>
    <col min="5" max="6" width="4" style="24" hidden="1" customWidth="1"/>
    <col min="7" max="17" width="4" style="24" customWidth="1"/>
    <col min="18" max="20" width="4" customWidth="1"/>
    <col min="21" max="21" width="15.7109375" customWidth="1"/>
    <col min="22" max="37" width="3.28515625" customWidth="1"/>
    <col min="38" max="38" width="4.7109375" customWidth="1"/>
    <col min="39" max="62" width="3.7109375" customWidth="1"/>
    <col min="66" max="66" width="9.140625" style="1"/>
    <col min="67" max="79" width="3.7109375" style="1" customWidth="1"/>
    <col min="80" max="81" width="9.140625" style="1"/>
  </cols>
  <sheetData>
    <row r="1" spans="1:264" ht="93.75" x14ac:dyDescent="0.2">
      <c r="A1" s="2"/>
      <c r="B1" s="60">
        <f>'Klass 1'!$B$1</f>
        <v>44416</v>
      </c>
      <c r="C1" s="2"/>
      <c r="D1" s="31" t="s">
        <v>44</v>
      </c>
      <c r="E1" s="134" t="s">
        <v>156</v>
      </c>
      <c r="F1" s="134" t="s">
        <v>41</v>
      </c>
      <c r="G1" s="26" t="s">
        <v>72</v>
      </c>
      <c r="H1" s="26" t="s">
        <v>73</v>
      </c>
      <c r="I1" s="26" t="s">
        <v>162</v>
      </c>
      <c r="J1" s="134" t="s">
        <v>60</v>
      </c>
      <c r="K1" s="26" t="s">
        <v>42</v>
      </c>
      <c r="L1" s="26" t="s">
        <v>252</v>
      </c>
      <c r="M1" s="26" t="s">
        <v>253</v>
      </c>
      <c r="N1" s="26" t="s">
        <v>54</v>
      </c>
      <c r="O1" s="26" t="s">
        <v>123</v>
      </c>
      <c r="P1" s="26" t="s">
        <v>157</v>
      </c>
      <c r="Q1" s="26" t="s">
        <v>251</v>
      </c>
      <c r="R1" s="26" t="s">
        <v>254</v>
      </c>
      <c r="S1" s="26" t="s">
        <v>222</v>
      </c>
      <c r="T1" s="26" t="s">
        <v>43</v>
      </c>
      <c r="U1" s="101" t="s">
        <v>125</v>
      </c>
    </row>
    <row r="2" spans="1:264" ht="15.75" x14ac:dyDescent="0.25">
      <c r="A2" s="27"/>
      <c r="B2" s="28" t="s">
        <v>22</v>
      </c>
      <c r="C2" s="27"/>
      <c r="D2" s="32"/>
      <c r="E2" s="29">
        <v>1</v>
      </c>
      <c r="F2" s="29">
        <v>2</v>
      </c>
      <c r="G2" s="29">
        <v>3</v>
      </c>
      <c r="H2" s="29">
        <v>4</v>
      </c>
      <c r="I2" s="29">
        <v>5</v>
      </c>
      <c r="J2" s="29">
        <v>6</v>
      </c>
      <c r="K2" s="29">
        <v>7</v>
      </c>
      <c r="L2" s="29">
        <v>8</v>
      </c>
      <c r="M2" s="29">
        <v>9</v>
      </c>
      <c r="N2" s="29">
        <v>10</v>
      </c>
      <c r="O2" s="29">
        <v>11</v>
      </c>
      <c r="P2" s="29">
        <v>12</v>
      </c>
      <c r="Q2" s="29">
        <v>13</v>
      </c>
      <c r="R2" s="29">
        <v>14</v>
      </c>
      <c r="S2" s="29">
        <v>15</v>
      </c>
      <c r="T2" s="29">
        <v>16</v>
      </c>
      <c r="U2" s="102">
        <v>13</v>
      </c>
    </row>
    <row r="3" spans="1:264" x14ac:dyDescent="0.2">
      <c r="A3" s="1"/>
      <c r="B3" s="99" t="str">
        <f>'Klass 1'!$B$3</f>
        <v>2021/2022</v>
      </c>
      <c r="T3" s="71"/>
    </row>
    <row r="4" spans="1:264" s="3" customFormat="1" x14ac:dyDescent="0.2">
      <c r="A4" s="2" t="s">
        <v>0</v>
      </c>
      <c r="B4" s="2" t="s">
        <v>1</v>
      </c>
      <c r="C4" s="2" t="s">
        <v>2</v>
      </c>
      <c r="D4" s="31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T4" s="7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</row>
    <row r="5" spans="1:264" s="7" customFormat="1" ht="20.100000000000001" customHeight="1" x14ac:dyDescent="0.2">
      <c r="A5" s="7">
        <v>1</v>
      </c>
      <c r="B5" s="92" t="s">
        <v>109</v>
      </c>
      <c r="C5" s="85" t="s">
        <v>71</v>
      </c>
      <c r="D5" s="34">
        <f t="shared" ref="D5:D47" si="0">SUM(E5:T5)</f>
        <v>34</v>
      </c>
      <c r="E5" s="91" t="s">
        <v>52</v>
      </c>
      <c r="F5" s="91" t="s">
        <v>52</v>
      </c>
      <c r="G5" s="91">
        <v>20</v>
      </c>
      <c r="H5" s="91">
        <v>14</v>
      </c>
      <c r="I5" s="91" t="s">
        <v>52</v>
      </c>
      <c r="J5" s="91" t="s">
        <v>52</v>
      </c>
      <c r="K5" s="91" t="s">
        <v>52</v>
      </c>
      <c r="L5" s="91" t="s">
        <v>52</v>
      </c>
      <c r="M5" s="91" t="s">
        <v>52</v>
      </c>
      <c r="N5" s="91" t="s">
        <v>52</v>
      </c>
      <c r="O5" s="91" t="s">
        <v>52</v>
      </c>
      <c r="P5" s="91" t="s">
        <v>52</v>
      </c>
      <c r="Q5" s="91" t="s">
        <v>52</v>
      </c>
      <c r="R5" s="91" t="s">
        <v>52</v>
      </c>
      <c r="S5" s="91" t="s">
        <v>52</v>
      </c>
      <c r="T5" s="91" t="s">
        <v>52</v>
      </c>
      <c r="U5" s="8"/>
      <c r="V5" s="5">
        <f t="shared" ref="V5:V47" si="1">LARGE(AM5:BB5,1)</f>
        <v>20</v>
      </c>
      <c r="W5" s="5">
        <f t="shared" ref="W5:W47" si="2">LARGE(AM5:BB5,2)</f>
        <v>14</v>
      </c>
      <c r="X5" s="5">
        <f t="shared" ref="X5:X47" si="3">LARGE(AM5:BB5,3)</f>
        <v>0</v>
      </c>
      <c r="Y5" s="5">
        <f t="shared" ref="Y5:Y47" si="4">LARGE(AM5:BB5,4)</f>
        <v>0</v>
      </c>
      <c r="Z5" s="5">
        <f t="shared" ref="Z5:Z47" si="5">LARGE(AM5:BB5,5)</f>
        <v>0</v>
      </c>
      <c r="AA5" s="5">
        <f t="shared" ref="AA5:AA47" si="6">LARGE(AM5:BB5,6)</f>
        <v>0</v>
      </c>
      <c r="AB5" s="5">
        <f t="shared" ref="AB5:AB47" si="7">LARGE(AM5:BB5,7)</f>
        <v>0</v>
      </c>
      <c r="AC5" s="5">
        <f t="shared" ref="AC5:AC47" si="8">LARGE(AM5:BB5,8)</f>
        <v>0</v>
      </c>
      <c r="AD5" s="5">
        <f t="shared" ref="AD5:AD47" si="9">LARGE(AM5:BB5,9)</f>
        <v>0</v>
      </c>
      <c r="AE5" s="5">
        <f t="shared" ref="AE5:AE47" si="10">LARGE(AM5:BB5,10)</f>
        <v>0</v>
      </c>
      <c r="AF5" s="5">
        <f t="shared" ref="AF5:AF47" si="11">LARGE(AM5:BB5,11)</f>
        <v>0</v>
      </c>
      <c r="AG5" s="5">
        <f t="shared" ref="AG5:AG47" si="12">LARGE(AM5:BB5,12)</f>
        <v>0</v>
      </c>
      <c r="AH5" s="5">
        <f t="shared" ref="AH5:AH47" si="13">LARGE(AM5:BB5,13)</f>
        <v>0</v>
      </c>
      <c r="AI5" s="5">
        <f t="shared" ref="AI5:AI47" si="14">LARGE(AM5:BB5,14)</f>
        <v>0</v>
      </c>
      <c r="AJ5" s="5">
        <f t="shared" ref="AJ5:AJ47" si="15">LARGE(AM5:BB5,15)</f>
        <v>0</v>
      </c>
      <c r="AK5" s="5">
        <f t="shared" ref="AK5:AK47" si="16">LARGE(AM5:BB5,16)</f>
        <v>0</v>
      </c>
      <c r="AL5" s="89"/>
      <c r="AM5" s="5">
        <f t="shared" ref="AM5:AM47" si="17">IF(E5="x",0,E5)</f>
        <v>0</v>
      </c>
      <c r="AN5" s="5">
        <f t="shared" ref="AN5:AN47" si="18">IF(F5="x",0,F5)</f>
        <v>0</v>
      </c>
      <c r="AO5" s="5">
        <f t="shared" ref="AO5:AO47" si="19">IF(G5="x",0,G5)</f>
        <v>20</v>
      </c>
      <c r="AP5" s="5">
        <f t="shared" ref="AP5:AP47" si="20">IF(H5="x",0,H5)</f>
        <v>14</v>
      </c>
      <c r="AQ5" s="5">
        <f t="shared" ref="AQ5:AQ47" si="21">IF(I5="x",0,I5)</f>
        <v>0</v>
      </c>
      <c r="AR5" s="5">
        <f t="shared" ref="AR5:AR47" si="22">IF(J5="x",0,J5)</f>
        <v>0</v>
      </c>
      <c r="AS5" s="5">
        <f t="shared" ref="AS5:AS47" si="23">IF(K5="x",0,K5)</f>
        <v>0</v>
      </c>
      <c r="AT5" s="5">
        <f t="shared" ref="AT5:AT47" si="24">IF(L5="x",0,L5)</f>
        <v>0</v>
      </c>
      <c r="AU5" s="5">
        <f t="shared" ref="AU5:AU47" si="25">IF(M5="x",0,M5)</f>
        <v>0</v>
      </c>
      <c r="AV5" s="5">
        <f t="shared" ref="AV5:AV47" si="26">IF(N5="x",0,N5)</f>
        <v>0</v>
      </c>
      <c r="AW5" s="5">
        <f t="shared" ref="AW5:AW47" si="27">IF(O5="x",0,O5)</f>
        <v>0</v>
      </c>
      <c r="AX5" s="5">
        <f t="shared" ref="AX5:AX47" si="28">IF(P5="x",0,P5)</f>
        <v>0</v>
      </c>
      <c r="AY5" s="5">
        <f t="shared" ref="AY5:AY47" si="29">IF(Q5="x",0,Q5)</f>
        <v>0</v>
      </c>
      <c r="AZ5" s="5">
        <f t="shared" ref="AZ5:AZ47" si="30">IF(R5="x",0,R5)</f>
        <v>0</v>
      </c>
      <c r="BA5" s="5">
        <f t="shared" ref="BA5:BA47" si="31">IF(S5="x",0,S5)</f>
        <v>0</v>
      </c>
      <c r="BB5" s="5">
        <f t="shared" ref="BB5:BB47" si="32">IF(T5="x",0,T5)</f>
        <v>0</v>
      </c>
      <c r="BD5" s="7">
        <f t="shared" ref="BD5:BD47" si="33">COUNTIF(E5:T5,"x")</f>
        <v>14</v>
      </c>
      <c r="BE5" s="7">
        <f>IF(BD5=13,-1,SUM(E5:T5))</f>
        <v>34</v>
      </c>
      <c r="BF5" s="8"/>
      <c r="BG5" s="8"/>
      <c r="BH5" s="8"/>
      <c r="BI5" s="8"/>
      <c r="BJ5" s="7">
        <v>1</v>
      </c>
      <c r="BN5" s="5">
        <f t="shared" ref="BN5:BV5" si="34">SUM(D4:D5)</f>
        <v>34</v>
      </c>
      <c r="BO5" s="5">
        <f t="shared" si="34"/>
        <v>0</v>
      </c>
      <c r="BP5" s="5">
        <f t="shared" si="34"/>
        <v>0</v>
      </c>
      <c r="BQ5" s="5">
        <f t="shared" si="34"/>
        <v>20</v>
      </c>
      <c r="BR5" s="5">
        <f t="shared" si="34"/>
        <v>14</v>
      </c>
      <c r="BS5" s="5">
        <f t="shared" si="34"/>
        <v>0</v>
      </c>
      <c r="BT5" s="5">
        <f t="shared" si="34"/>
        <v>0</v>
      </c>
      <c r="BU5" s="5">
        <f t="shared" si="34"/>
        <v>0</v>
      </c>
      <c r="BV5" s="5">
        <f t="shared" si="34"/>
        <v>0</v>
      </c>
      <c r="BW5" s="5">
        <f t="shared" ref="BW5" si="35">SUM(N4:N5)</f>
        <v>0</v>
      </c>
      <c r="BX5" s="5">
        <f t="shared" ref="BX5:BX47" si="36">SUM(P4:P5)</f>
        <v>0</v>
      </c>
      <c r="BY5" s="5">
        <f t="shared" ref="BY5:BY47" si="37">SUM(Q4:Q5)</f>
        <v>0</v>
      </c>
      <c r="BZ5" s="5">
        <f t="shared" ref="BZ5:BZ47" si="38">SUM(R4:R5)</f>
        <v>0</v>
      </c>
      <c r="CA5" s="5">
        <f t="shared" ref="CA5:CA47" si="39">SUM(T4:T5)</f>
        <v>0</v>
      </c>
      <c r="CB5" s="5"/>
      <c r="CC5" s="5">
        <f t="shared" ref="CC5:CC10" si="40">COUNTIF(BN5:CA5,2)</f>
        <v>0</v>
      </c>
      <c r="CD5" s="7">
        <f t="shared" ref="CD5:CD47" si="41">SUM(BN5+CC5+CE5)</f>
        <v>34</v>
      </c>
    </row>
    <row r="6" spans="1:264" s="6" customFormat="1" ht="20.100000000000001" customHeight="1" x14ac:dyDescent="0.2">
      <c r="A6" s="5">
        <f t="shared" ref="A6:A47" si="42">IF(BD6=13,"",IF(AND(E6=E5,F6=F5,G6=G5,H6=H5,J6=J5,J6=J5,K6=K5,L6=L5,N6=N5,P6=P5,Q6=Q5,R6=R5,T6=T5),A5,IF(D5=0,A5,BJ6)))</f>
        <v>2</v>
      </c>
      <c r="B6" s="90" t="s">
        <v>153</v>
      </c>
      <c r="C6" s="147" t="s">
        <v>152</v>
      </c>
      <c r="D6" s="34">
        <f t="shared" si="0"/>
        <v>26</v>
      </c>
      <c r="E6" s="91" t="s">
        <v>52</v>
      </c>
      <c r="F6" s="91" t="s">
        <v>52</v>
      </c>
      <c r="G6" s="91">
        <v>6</v>
      </c>
      <c r="H6" s="91">
        <v>20</v>
      </c>
      <c r="I6" s="91" t="s">
        <v>52</v>
      </c>
      <c r="J6" s="91" t="s">
        <v>52</v>
      </c>
      <c r="K6" s="91" t="s">
        <v>52</v>
      </c>
      <c r="L6" s="91" t="s">
        <v>52</v>
      </c>
      <c r="M6" s="91" t="s">
        <v>52</v>
      </c>
      <c r="N6" s="91" t="s">
        <v>52</v>
      </c>
      <c r="O6" s="91" t="s">
        <v>52</v>
      </c>
      <c r="P6" s="91" t="s">
        <v>52</v>
      </c>
      <c r="Q6" s="91" t="s">
        <v>52</v>
      </c>
      <c r="R6" s="91" t="s">
        <v>52</v>
      </c>
      <c r="S6" s="91" t="s">
        <v>52</v>
      </c>
      <c r="T6" s="91" t="s">
        <v>52</v>
      </c>
      <c r="U6" s="5"/>
      <c r="V6" s="5">
        <f t="shared" si="1"/>
        <v>20</v>
      </c>
      <c r="W6" s="5">
        <f t="shared" si="2"/>
        <v>6</v>
      </c>
      <c r="X6" s="5">
        <f t="shared" si="3"/>
        <v>0</v>
      </c>
      <c r="Y6" s="5">
        <f t="shared" si="4"/>
        <v>0</v>
      </c>
      <c r="Z6" s="5">
        <f t="shared" si="5"/>
        <v>0</v>
      </c>
      <c r="AA6" s="5">
        <f t="shared" si="6"/>
        <v>0</v>
      </c>
      <c r="AB6" s="5">
        <f t="shared" si="7"/>
        <v>0</v>
      </c>
      <c r="AC6" s="5">
        <f t="shared" si="8"/>
        <v>0</v>
      </c>
      <c r="AD6" s="5">
        <f t="shared" si="9"/>
        <v>0</v>
      </c>
      <c r="AE6" s="5">
        <f t="shared" si="10"/>
        <v>0</v>
      </c>
      <c r="AF6" s="5">
        <f t="shared" si="11"/>
        <v>0</v>
      </c>
      <c r="AG6" s="5">
        <f t="shared" si="12"/>
        <v>0</v>
      </c>
      <c r="AH6" s="5">
        <f t="shared" si="13"/>
        <v>0</v>
      </c>
      <c r="AI6" s="5">
        <f t="shared" si="14"/>
        <v>0</v>
      </c>
      <c r="AJ6" s="5">
        <f t="shared" si="15"/>
        <v>0</v>
      </c>
      <c r="AK6" s="5">
        <f t="shared" si="16"/>
        <v>0</v>
      </c>
      <c r="AL6" s="89"/>
      <c r="AM6" s="5">
        <f t="shared" si="17"/>
        <v>0</v>
      </c>
      <c r="AN6" s="5">
        <f t="shared" si="18"/>
        <v>0</v>
      </c>
      <c r="AO6" s="5">
        <f t="shared" si="19"/>
        <v>6</v>
      </c>
      <c r="AP6" s="5">
        <f t="shared" si="20"/>
        <v>20</v>
      </c>
      <c r="AQ6" s="5">
        <f t="shared" si="21"/>
        <v>0</v>
      </c>
      <c r="AR6" s="5">
        <f t="shared" si="22"/>
        <v>0</v>
      </c>
      <c r="AS6" s="5">
        <f t="shared" si="23"/>
        <v>0</v>
      </c>
      <c r="AT6" s="5">
        <f t="shared" si="24"/>
        <v>0</v>
      </c>
      <c r="AU6" s="5">
        <f t="shared" si="25"/>
        <v>0</v>
      </c>
      <c r="AV6" s="5">
        <f t="shared" si="26"/>
        <v>0</v>
      </c>
      <c r="AW6" s="5">
        <f t="shared" si="27"/>
        <v>0</v>
      </c>
      <c r="AX6" s="5">
        <f t="shared" si="28"/>
        <v>0</v>
      </c>
      <c r="AY6" s="5">
        <f t="shared" si="29"/>
        <v>0</v>
      </c>
      <c r="AZ6" s="5">
        <f t="shared" si="30"/>
        <v>0</v>
      </c>
      <c r="BA6" s="5">
        <f t="shared" si="31"/>
        <v>0</v>
      </c>
      <c r="BB6" s="5">
        <f t="shared" si="32"/>
        <v>0</v>
      </c>
      <c r="BC6" s="7"/>
      <c r="BD6" s="7">
        <f t="shared" si="33"/>
        <v>14</v>
      </c>
      <c r="BE6" s="7">
        <f t="shared" ref="BE6:BE47" si="43">IF(BD6=12,-1,SUM(E6:T6))</f>
        <v>26</v>
      </c>
      <c r="BJ6" s="7">
        <v>2</v>
      </c>
      <c r="BK6" s="5"/>
      <c r="BL6" s="5"/>
      <c r="BM6" s="5"/>
      <c r="BN6" s="5">
        <f t="shared" ref="BN6:BN47" si="44">SUM(D5:D6)</f>
        <v>60</v>
      </c>
      <c r="BO6" s="5">
        <f t="shared" ref="BO6:BO47" si="45">SUM(E5:E6)</f>
        <v>0</v>
      </c>
      <c r="BP6" s="5">
        <f t="shared" ref="BP6:BP47" si="46">SUM(F5:F6)</f>
        <v>0</v>
      </c>
      <c r="BQ6" s="5">
        <f t="shared" ref="BQ6:BQ47" si="47">SUM(G5:G6)</f>
        <v>26</v>
      </c>
      <c r="BR6" s="5">
        <f t="shared" ref="BR6:BR47" si="48">SUM(H5:H6)</f>
        <v>34</v>
      </c>
      <c r="BS6" s="5"/>
      <c r="BT6" s="5">
        <f t="shared" ref="BT6:BT47" si="49">SUM(J5:J6)</f>
        <v>0</v>
      </c>
      <c r="BU6" s="5">
        <f t="shared" ref="BU6:BU47" si="50">SUM(K5:K6)</f>
        <v>0</v>
      </c>
      <c r="BV6" s="5">
        <f t="shared" ref="BV6:BV47" si="51">SUM(L5:L6)</f>
        <v>0</v>
      </c>
      <c r="BW6" s="5">
        <f t="shared" ref="BW6:BW47" si="52">SUM(N5:N6)</f>
        <v>0</v>
      </c>
      <c r="BX6" s="5">
        <f t="shared" si="36"/>
        <v>0</v>
      </c>
      <c r="BY6" s="5">
        <f t="shared" si="37"/>
        <v>0</v>
      </c>
      <c r="BZ6" s="5">
        <f t="shared" si="38"/>
        <v>0</v>
      </c>
      <c r="CA6" s="5">
        <f t="shared" si="39"/>
        <v>0</v>
      </c>
      <c r="CB6" s="5"/>
      <c r="CC6" s="5">
        <f t="shared" si="40"/>
        <v>0</v>
      </c>
      <c r="CD6" s="7">
        <f t="shared" si="41"/>
        <v>60</v>
      </c>
      <c r="CE6" s="5"/>
      <c r="CF6" s="5"/>
      <c r="CG6" s="5"/>
      <c r="CH6" s="5"/>
      <c r="CI6" s="5"/>
    </row>
    <row r="7" spans="1:264" s="6" customFormat="1" ht="20.100000000000001" customHeight="1" x14ac:dyDescent="0.2">
      <c r="A7" s="5">
        <f t="shared" si="42"/>
        <v>3</v>
      </c>
      <c r="B7" s="146" t="s">
        <v>140</v>
      </c>
      <c r="C7" s="85" t="s">
        <v>75</v>
      </c>
      <c r="D7" s="34">
        <f t="shared" si="0"/>
        <v>24</v>
      </c>
      <c r="E7" s="91" t="s">
        <v>52</v>
      </c>
      <c r="F7" s="91" t="s">
        <v>52</v>
      </c>
      <c r="G7" s="91">
        <v>18</v>
      </c>
      <c r="H7" s="91">
        <v>6</v>
      </c>
      <c r="I7" s="91" t="s">
        <v>52</v>
      </c>
      <c r="J7" s="91" t="s">
        <v>52</v>
      </c>
      <c r="K7" s="91" t="s">
        <v>52</v>
      </c>
      <c r="L7" s="91" t="s">
        <v>52</v>
      </c>
      <c r="M7" s="91" t="s">
        <v>52</v>
      </c>
      <c r="N7" s="91" t="s">
        <v>52</v>
      </c>
      <c r="O7" s="91" t="s">
        <v>52</v>
      </c>
      <c r="P7" s="91" t="s">
        <v>52</v>
      </c>
      <c r="Q7" s="91" t="s">
        <v>52</v>
      </c>
      <c r="R7" s="91" t="s">
        <v>52</v>
      </c>
      <c r="S7" s="91" t="s">
        <v>52</v>
      </c>
      <c r="T7" s="91" t="s">
        <v>52</v>
      </c>
      <c r="V7" s="5">
        <f t="shared" si="1"/>
        <v>18</v>
      </c>
      <c r="W7" s="5">
        <f t="shared" si="2"/>
        <v>6</v>
      </c>
      <c r="X7" s="5">
        <f t="shared" si="3"/>
        <v>0</v>
      </c>
      <c r="Y7" s="5">
        <f t="shared" si="4"/>
        <v>0</v>
      </c>
      <c r="Z7" s="5">
        <f t="shared" si="5"/>
        <v>0</v>
      </c>
      <c r="AA7" s="5">
        <f t="shared" si="6"/>
        <v>0</v>
      </c>
      <c r="AB7" s="5">
        <f t="shared" si="7"/>
        <v>0</v>
      </c>
      <c r="AC7" s="5">
        <f t="shared" si="8"/>
        <v>0</v>
      </c>
      <c r="AD7" s="5">
        <f t="shared" si="9"/>
        <v>0</v>
      </c>
      <c r="AE7" s="5">
        <f t="shared" si="10"/>
        <v>0</v>
      </c>
      <c r="AF7" s="5">
        <f t="shared" si="11"/>
        <v>0</v>
      </c>
      <c r="AG7" s="5">
        <f t="shared" si="12"/>
        <v>0</v>
      </c>
      <c r="AH7" s="5">
        <f t="shared" si="13"/>
        <v>0</v>
      </c>
      <c r="AI7" s="5">
        <f t="shared" si="14"/>
        <v>0</v>
      </c>
      <c r="AJ7" s="5">
        <f t="shared" si="15"/>
        <v>0</v>
      </c>
      <c r="AK7" s="5">
        <f t="shared" si="16"/>
        <v>0</v>
      </c>
      <c r="AL7" s="89"/>
      <c r="AM7" s="5">
        <f t="shared" si="17"/>
        <v>0</v>
      </c>
      <c r="AN7" s="5">
        <f t="shared" si="18"/>
        <v>0</v>
      </c>
      <c r="AO7" s="5">
        <f t="shared" si="19"/>
        <v>18</v>
      </c>
      <c r="AP7" s="5">
        <f t="shared" si="20"/>
        <v>6</v>
      </c>
      <c r="AQ7" s="5">
        <f t="shared" si="21"/>
        <v>0</v>
      </c>
      <c r="AR7" s="5">
        <f t="shared" si="22"/>
        <v>0</v>
      </c>
      <c r="AS7" s="5">
        <f t="shared" si="23"/>
        <v>0</v>
      </c>
      <c r="AT7" s="5">
        <f t="shared" si="24"/>
        <v>0</v>
      </c>
      <c r="AU7" s="5">
        <f t="shared" si="25"/>
        <v>0</v>
      </c>
      <c r="AV7" s="5">
        <f t="shared" si="26"/>
        <v>0</v>
      </c>
      <c r="AW7" s="5">
        <f t="shared" si="27"/>
        <v>0</v>
      </c>
      <c r="AX7" s="5">
        <f t="shared" si="28"/>
        <v>0</v>
      </c>
      <c r="AY7" s="5">
        <f t="shared" si="29"/>
        <v>0</v>
      </c>
      <c r="AZ7" s="5">
        <f t="shared" si="30"/>
        <v>0</v>
      </c>
      <c r="BA7" s="5">
        <f t="shared" si="31"/>
        <v>0</v>
      </c>
      <c r="BB7" s="5">
        <f t="shared" si="32"/>
        <v>0</v>
      </c>
      <c r="BC7" s="7"/>
      <c r="BD7" s="7">
        <f t="shared" si="33"/>
        <v>14</v>
      </c>
      <c r="BE7" s="7">
        <f t="shared" si="43"/>
        <v>24</v>
      </c>
      <c r="BJ7" s="7">
        <v>3</v>
      </c>
      <c r="BN7" s="5">
        <f t="shared" si="44"/>
        <v>50</v>
      </c>
      <c r="BO7" s="5">
        <f t="shared" si="45"/>
        <v>0</v>
      </c>
      <c r="BP7" s="5">
        <f t="shared" si="46"/>
        <v>0</v>
      </c>
      <c r="BQ7" s="5">
        <f t="shared" si="47"/>
        <v>24</v>
      </c>
      <c r="BR7" s="5">
        <f t="shared" si="48"/>
        <v>26</v>
      </c>
      <c r="BS7" s="5"/>
      <c r="BT7" s="5">
        <f t="shared" si="49"/>
        <v>0</v>
      </c>
      <c r="BU7" s="5">
        <f t="shared" si="50"/>
        <v>0</v>
      </c>
      <c r="BV7" s="5">
        <f t="shared" si="51"/>
        <v>0</v>
      </c>
      <c r="BW7" s="5">
        <f t="shared" si="52"/>
        <v>0</v>
      </c>
      <c r="BX7" s="5">
        <f t="shared" si="36"/>
        <v>0</v>
      </c>
      <c r="BY7" s="5">
        <f t="shared" si="37"/>
        <v>0</v>
      </c>
      <c r="BZ7" s="5">
        <f t="shared" si="38"/>
        <v>0</v>
      </c>
      <c r="CA7" s="5">
        <f t="shared" si="39"/>
        <v>0</v>
      </c>
      <c r="CB7" s="5"/>
      <c r="CC7" s="5">
        <f t="shared" si="40"/>
        <v>0</v>
      </c>
      <c r="CD7" s="7">
        <f t="shared" si="41"/>
        <v>50</v>
      </c>
    </row>
    <row r="8" spans="1:264" s="6" customFormat="1" ht="20.100000000000001" customHeight="1" x14ac:dyDescent="0.2">
      <c r="A8" s="5">
        <f t="shared" si="42"/>
        <v>4</v>
      </c>
      <c r="B8" s="92" t="s">
        <v>161</v>
      </c>
      <c r="C8" s="94" t="s">
        <v>173</v>
      </c>
      <c r="D8" s="34">
        <f t="shared" si="0"/>
        <v>24</v>
      </c>
      <c r="E8" s="91" t="s">
        <v>52</v>
      </c>
      <c r="F8" s="91" t="s">
        <v>52</v>
      </c>
      <c r="G8" s="91">
        <v>6</v>
      </c>
      <c r="H8" s="91">
        <v>18</v>
      </c>
      <c r="I8" s="91" t="s">
        <v>52</v>
      </c>
      <c r="J8" s="91" t="s">
        <v>52</v>
      </c>
      <c r="K8" s="91" t="s">
        <v>52</v>
      </c>
      <c r="L8" s="91" t="s">
        <v>52</v>
      </c>
      <c r="M8" s="91" t="s">
        <v>52</v>
      </c>
      <c r="N8" s="91" t="s">
        <v>52</v>
      </c>
      <c r="O8" s="91" t="s">
        <v>52</v>
      </c>
      <c r="P8" s="91" t="s">
        <v>52</v>
      </c>
      <c r="Q8" s="91" t="s">
        <v>52</v>
      </c>
      <c r="R8" s="91" t="s">
        <v>52</v>
      </c>
      <c r="S8" s="91" t="s">
        <v>52</v>
      </c>
      <c r="T8" s="91" t="s">
        <v>52</v>
      </c>
      <c r="U8" s="5"/>
      <c r="V8" s="5">
        <f t="shared" si="1"/>
        <v>18</v>
      </c>
      <c r="W8" s="5">
        <f t="shared" si="2"/>
        <v>6</v>
      </c>
      <c r="X8" s="5">
        <f t="shared" si="3"/>
        <v>0</v>
      </c>
      <c r="Y8" s="5">
        <f t="shared" si="4"/>
        <v>0</v>
      </c>
      <c r="Z8" s="5">
        <f t="shared" si="5"/>
        <v>0</v>
      </c>
      <c r="AA8" s="5">
        <f t="shared" si="6"/>
        <v>0</v>
      </c>
      <c r="AB8" s="5">
        <f t="shared" si="7"/>
        <v>0</v>
      </c>
      <c r="AC8" s="5">
        <f t="shared" si="8"/>
        <v>0</v>
      </c>
      <c r="AD8" s="5">
        <f t="shared" si="9"/>
        <v>0</v>
      </c>
      <c r="AE8" s="5">
        <f t="shared" si="10"/>
        <v>0</v>
      </c>
      <c r="AF8" s="5">
        <f t="shared" si="11"/>
        <v>0</v>
      </c>
      <c r="AG8" s="5">
        <f t="shared" si="12"/>
        <v>0</v>
      </c>
      <c r="AH8" s="5">
        <f t="shared" si="13"/>
        <v>0</v>
      </c>
      <c r="AI8" s="5">
        <f t="shared" si="14"/>
        <v>0</v>
      </c>
      <c r="AJ8" s="5">
        <f t="shared" si="15"/>
        <v>0</v>
      </c>
      <c r="AK8" s="5">
        <f t="shared" si="16"/>
        <v>0</v>
      </c>
      <c r="AL8" s="89"/>
      <c r="AM8" s="5">
        <f t="shared" si="17"/>
        <v>0</v>
      </c>
      <c r="AN8" s="5">
        <f t="shared" si="18"/>
        <v>0</v>
      </c>
      <c r="AO8" s="5">
        <f t="shared" si="19"/>
        <v>6</v>
      </c>
      <c r="AP8" s="5">
        <f t="shared" si="20"/>
        <v>18</v>
      </c>
      <c r="AQ8" s="5">
        <f t="shared" si="21"/>
        <v>0</v>
      </c>
      <c r="AR8" s="5">
        <f t="shared" si="22"/>
        <v>0</v>
      </c>
      <c r="AS8" s="5">
        <f t="shared" si="23"/>
        <v>0</v>
      </c>
      <c r="AT8" s="5">
        <f t="shared" si="24"/>
        <v>0</v>
      </c>
      <c r="AU8" s="5">
        <f t="shared" si="25"/>
        <v>0</v>
      </c>
      <c r="AV8" s="5">
        <f t="shared" si="26"/>
        <v>0</v>
      </c>
      <c r="AW8" s="5">
        <f t="shared" si="27"/>
        <v>0</v>
      </c>
      <c r="AX8" s="5">
        <f t="shared" si="28"/>
        <v>0</v>
      </c>
      <c r="AY8" s="5">
        <f t="shared" si="29"/>
        <v>0</v>
      </c>
      <c r="AZ8" s="5">
        <f t="shared" si="30"/>
        <v>0</v>
      </c>
      <c r="BA8" s="5">
        <f t="shared" si="31"/>
        <v>0</v>
      </c>
      <c r="BB8" s="5">
        <f t="shared" si="32"/>
        <v>0</v>
      </c>
      <c r="BC8" s="7"/>
      <c r="BD8" s="7">
        <f t="shared" si="33"/>
        <v>14</v>
      </c>
      <c r="BE8" s="7">
        <f t="shared" si="43"/>
        <v>24</v>
      </c>
      <c r="BJ8" s="7">
        <v>4</v>
      </c>
      <c r="BN8" s="5">
        <f t="shared" si="44"/>
        <v>48</v>
      </c>
      <c r="BO8" s="5">
        <f t="shared" si="45"/>
        <v>0</v>
      </c>
      <c r="BP8" s="5">
        <f t="shared" si="46"/>
        <v>0</v>
      </c>
      <c r="BQ8" s="5">
        <f t="shared" si="47"/>
        <v>24</v>
      </c>
      <c r="BR8" s="5">
        <f t="shared" si="48"/>
        <v>24</v>
      </c>
      <c r="BS8" s="5"/>
      <c r="BT8" s="5">
        <f t="shared" si="49"/>
        <v>0</v>
      </c>
      <c r="BU8" s="5">
        <f t="shared" si="50"/>
        <v>0</v>
      </c>
      <c r="BV8" s="5">
        <f t="shared" si="51"/>
        <v>0</v>
      </c>
      <c r="BW8" s="5">
        <f t="shared" si="52"/>
        <v>0</v>
      </c>
      <c r="BX8" s="5">
        <f t="shared" si="36"/>
        <v>0</v>
      </c>
      <c r="BY8" s="5">
        <f t="shared" si="37"/>
        <v>0</v>
      </c>
      <c r="BZ8" s="5">
        <f t="shared" si="38"/>
        <v>0</v>
      </c>
      <c r="CA8" s="5">
        <f t="shared" si="39"/>
        <v>0</v>
      </c>
      <c r="CB8" s="5"/>
      <c r="CC8" s="5">
        <f t="shared" si="40"/>
        <v>0</v>
      </c>
      <c r="CD8" s="7">
        <f t="shared" si="41"/>
        <v>48</v>
      </c>
    </row>
    <row r="9" spans="1:264" s="5" customFormat="1" ht="20.100000000000001" customHeight="1" thickBot="1" x14ac:dyDescent="0.25">
      <c r="A9" s="5">
        <f t="shared" si="42"/>
        <v>5</v>
      </c>
      <c r="B9" s="149" t="s">
        <v>151</v>
      </c>
      <c r="C9" s="150" t="s">
        <v>152</v>
      </c>
      <c r="D9" s="144">
        <f t="shared" si="0"/>
        <v>22</v>
      </c>
      <c r="E9" s="145" t="s">
        <v>52</v>
      </c>
      <c r="F9" s="145" t="s">
        <v>52</v>
      </c>
      <c r="G9" s="145">
        <v>6</v>
      </c>
      <c r="H9" s="145">
        <v>16</v>
      </c>
      <c r="I9" s="145" t="s">
        <v>52</v>
      </c>
      <c r="J9" s="145" t="s">
        <v>52</v>
      </c>
      <c r="K9" s="145" t="s">
        <v>52</v>
      </c>
      <c r="L9" s="145" t="s">
        <v>52</v>
      </c>
      <c r="M9" s="145" t="s">
        <v>52</v>
      </c>
      <c r="N9" s="145" t="s">
        <v>52</v>
      </c>
      <c r="O9" s="145" t="s">
        <v>52</v>
      </c>
      <c r="P9" s="145" t="s">
        <v>52</v>
      </c>
      <c r="Q9" s="145" t="s">
        <v>52</v>
      </c>
      <c r="R9" s="145" t="s">
        <v>52</v>
      </c>
      <c r="S9" s="145" t="s">
        <v>52</v>
      </c>
      <c r="T9" s="145" t="s">
        <v>52</v>
      </c>
      <c r="U9" s="6"/>
      <c r="V9" s="5">
        <f t="shared" si="1"/>
        <v>16</v>
      </c>
      <c r="W9" s="5">
        <f t="shared" si="2"/>
        <v>6</v>
      </c>
      <c r="X9" s="5">
        <f t="shared" si="3"/>
        <v>0</v>
      </c>
      <c r="Y9" s="5">
        <f t="shared" si="4"/>
        <v>0</v>
      </c>
      <c r="Z9" s="5">
        <f t="shared" si="5"/>
        <v>0</v>
      </c>
      <c r="AA9" s="5">
        <f t="shared" si="6"/>
        <v>0</v>
      </c>
      <c r="AB9" s="5">
        <f t="shared" si="7"/>
        <v>0</v>
      </c>
      <c r="AC9" s="5">
        <f t="shared" si="8"/>
        <v>0</v>
      </c>
      <c r="AD9" s="5">
        <f t="shared" si="9"/>
        <v>0</v>
      </c>
      <c r="AE9" s="5">
        <f t="shared" si="10"/>
        <v>0</v>
      </c>
      <c r="AF9" s="5">
        <f t="shared" si="11"/>
        <v>0</v>
      </c>
      <c r="AG9" s="5">
        <f t="shared" si="12"/>
        <v>0</v>
      </c>
      <c r="AH9" s="5">
        <f t="shared" si="13"/>
        <v>0</v>
      </c>
      <c r="AI9" s="5">
        <f t="shared" si="14"/>
        <v>0</v>
      </c>
      <c r="AJ9" s="5">
        <f t="shared" si="15"/>
        <v>0</v>
      </c>
      <c r="AK9" s="5">
        <f t="shared" si="16"/>
        <v>0</v>
      </c>
      <c r="AL9" s="89"/>
      <c r="AM9" s="5">
        <f t="shared" si="17"/>
        <v>0</v>
      </c>
      <c r="AN9" s="5">
        <f t="shared" si="18"/>
        <v>0</v>
      </c>
      <c r="AO9" s="5">
        <f t="shared" si="19"/>
        <v>6</v>
      </c>
      <c r="AP9" s="5">
        <f t="shared" si="20"/>
        <v>16</v>
      </c>
      <c r="AQ9" s="5">
        <f t="shared" si="21"/>
        <v>0</v>
      </c>
      <c r="AR9" s="5">
        <f t="shared" si="22"/>
        <v>0</v>
      </c>
      <c r="AS9" s="5">
        <f t="shared" si="23"/>
        <v>0</v>
      </c>
      <c r="AT9" s="5">
        <f t="shared" si="24"/>
        <v>0</v>
      </c>
      <c r="AU9" s="5">
        <f t="shared" si="25"/>
        <v>0</v>
      </c>
      <c r="AV9" s="5">
        <f t="shared" si="26"/>
        <v>0</v>
      </c>
      <c r="AW9" s="5">
        <f t="shared" si="27"/>
        <v>0</v>
      </c>
      <c r="AX9" s="5">
        <f t="shared" si="28"/>
        <v>0</v>
      </c>
      <c r="AY9" s="5">
        <f t="shared" si="29"/>
        <v>0</v>
      </c>
      <c r="AZ9" s="5">
        <f t="shared" si="30"/>
        <v>0</v>
      </c>
      <c r="BA9" s="5">
        <f t="shared" si="31"/>
        <v>0</v>
      </c>
      <c r="BB9" s="5">
        <f t="shared" si="32"/>
        <v>0</v>
      </c>
      <c r="BC9" s="7"/>
      <c r="BD9" s="7">
        <f t="shared" si="33"/>
        <v>14</v>
      </c>
      <c r="BE9" s="7">
        <f t="shared" si="43"/>
        <v>22</v>
      </c>
      <c r="BF9" s="6"/>
      <c r="BG9" s="6"/>
      <c r="BH9" s="6"/>
      <c r="BI9" s="6"/>
      <c r="BJ9" s="7">
        <v>5</v>
      </c>
      <c r="BK9" s="6"/>
      <c r="BL9" s="6"/>
      <c r="BM9" s="6"/>
      <c r="BN9" s="5">
        <f t="shared" si="44"/>
        <v>46</v>
      </c>
      <c r="BO9" s="5">
        <f t="shared" si="45"/>
        <v>0</v>
      </c>
      <c r="BP9" s="5">
        <f t="shared" si="46"/>
        <v>0</v>
      </c>
      <c r="BQ9" s="5">
        <f t="shared" si="47"/>
        <v>12</v>
      </c>
      <c r="BR9" s="5">
        <f t="shared" si="48"/>
        <v>34</v>
      </c>
      <c r="BT9" s="5">
        <f t="shared" si="49"/>
        <v>0</v>
      </c>
      <c r="BU9" s="5">
        <f t="shared" si="50"/>
        <v>0</v>
      </c>
      <c r="BV9" s="5">
        <f t="shared" si="51"/>
        <v>0</v>
      </c>
      <c r="BW9" s="5">
        <f t="shared" si="52"/>
        <v>0</v>
      </c>
      <c r="BX9" s="5">
        <f t="shared" si="36"/>
        <v>0</v>
      </c>
      <c r="BY9" s="5">
        <f t="shared" si="37"/>
        <v>0</v>
      </c>
      <c r="BZ9" s="5">
        <f t="shared" si="38"/>
        <v>0</v>
      </c>
      <c r="CA9" s="5">
        <f t="shared" si="39"/>
        <v>0</v>
      </c>
      <c r="CC9" s="5">
        <f t="shared" si="40"/>
        <v>0</v>
      </c>
      <c r="CD9" s="7">
        <f t="shared" si="41"/>
        <v>46</v>
      </c>
      <c r="CE9" s="6"/>
      <c r="CF9" s="6"/>
      <c r="CG9" s="6"/>
      <c r="CH9" s="6"/>
      <c r="CI9" s="6"/>
    </row>
    <row r="10" spans="1:264" s="5" customFormat="1" ht="20.100000000000001" customHeight="1" x14ac:dyDescent="0.2">
      <c r="A10" s="7">
        <f t="shared" si="42"/>
        <v>6</v>
      </c>
      <c r="B10" s="92" t="s">
        <v>84</v>
      </c>
      <c r="C10" s="85" t="s">
        <v>85</v>
      </c>
      <c r="D10" s="34">
        <f t="shared" si="0"/>
        <v>22</v>
      </c>
      <c r="E10" s="141" t="s">
        <v>52</v>
      </c>
      <c r="F10" s="141" t="s">
        <v>52</v>
      </c>
      <c r="G10" s="141">
        <v>16</v>
      </c>
      <c r="H10" s="141">
        <v>6</v>
      </c>
      <c r="I10" s="141" t="s">
        <v>52</v>
      </c>
      <c r="J10" s="141" t="s">
        <v>52</v>
      </c>
      <c r="K10" s="141" t="s">
        <v>52</v>
      </c>
      <c r="L10" s="141" t="s">
        <v>52</v>
      </c>
      <c r="M10" s="141" t="s">
        <v>52</v>
      </c>
      <c r="N10" s="141" t="s">
        <v>52</v>
      </c>
      <c r="O10" s="141" t="s">
        <v>52</v>
      </c>
      <c r="P10" s="141" t="s">
        <v>52</v>
      </c>
      <c r="Q10" s="141" t="s">
        <v>52</v>
      </c>
      <c r="R10" s="141" t="s">
        <v>52</v>
      </c>
      <c r="S10" s="141" t="s">
        <v>52</v>
      </c>
      <c r="T10" s="141" t="s">
        <v>52</v>
      </c>
      <c r="V10" s="5">
        <f t="shared" si="1"/>
        <v>16</v>
      </c>
      <c r="W10" s="5">
        <f t="shared" si="2"/>
        <v>6</v>
      </c>
      <c r="X10" s="5">
        <f t="shared" si="3"/>
        <v>0</v>
      </c>
      <c r="Y10" s="5">
        <f t="shared" si="4"/>
        <v>0</v>
      </c>
      <c r="Z10" s="5">
        <f t="shared" si="5"/>
        <v>0</v>
      </c>
      <c r="AA10" s="5">
        <f t="shared" si="6"/>
        <v>0</v>
      </c>
      <c r="AB10" s="5">
        <f t="shared" si="7"/>
        <v>0</v>
      </c>
      <c r="AC10" s="5">
        <f t="shared" si="8"/>
        <v>0</v>
      </c>
      <c r="AD10" s="5">
        <f t="shared" si="9"/>
        <v>0</v>
      </c>
      <c r="AE10" s="5">
        <f t="shared" si="10"/>
        <v>0</v>
      </c>
      <c r="AF10" s="5">
        <f t="shared" si="11"/>
        <v>0</v>
      </c>
      <c r="AG10" s="5">
        <f t="shared" si="12"/>
        <v>0</v>
      </c>
      <c r="AH10" s="5">
        <f t="shared" si="13"/>
        <v>0</v>
      </c>
      <c r="AI10" s="5">
        <f t="shared" si="14"/>
        <v>0</v>
      </c>
      <c r="AJ10" s="5">
        <f t="shared" si="15"/>
        <v>0</v>
      </c>
      <c r="AK10" s="5">
        <f t="shared" si="16"/>
        <v>0</v>
      </c>
      <c r="AL10" s="89"/>
      <c r="AM10" s="5">
        <f t="shared" si="17"/>
        <v>0</v>
      </c>
      <c r="AN10" s="5">
        <f t="shared" si="18"/>
        <v>0</v>
      </c>
      <c r="AO10" s="5">
        <f t="shared" si="19"/>
        <v>16</v>
      </c>
      <c r="AP10" s="5">
        <f t="shared" si="20"/>
        <v>6</v>
      </c>
      <c r="AQ10" s="5">
        <f t="shared" si="21"/>
        <v>0</v>
      </c>
      <c r="AR10" s="5">
        <f t="shared" si="22"/>
        <v>0</v>
      </c>
      <c r="AS10" s="5">
        <f t="shared" si="23"/>
        <v>0</v>
      </c>
      <c r="AT10" s="5">
        <f t="shared" si="24"/>
        <v>0</v>
      </c>
      <c r="AU10" s="5">
        <f t="shared" si="25"/>
        <v>0</v>
      </c>
      <c r="AV10" s="5">
        <f t="shared" si="26"/>
        <v>0</v>
      </c>
      <c r="AW10" s="5">
        <f t="shared" si="27"/>
        <v>0</v>
      </c>
      <c r="AX10" s="5">
        <f t="shared" si="28"/>
        <v>0</v>
      </c>
      <c r="AY10" s="5">
        <f t="shared" si="29"/>
        <v>0</v>
      </c>
      <c r="AZ10" s="5">
        <f t="shared" si="30"/>
        <v>0</v>
      </c>
      <c r="BA10" s="5">
        <f t="shared" si="31"/>
        <v>0</v>
      </c>
      <c r="BB10" s="5">
        <f t="shared" si="32"/>
        <v>0</v>
      </c>
      <c r="BC10" s="7"/>
      <c r="BD10" s="7">
        <f t="shared" si="33"/>
        <v>14</v>
      </c>
      <c r="BE10" s="7">
        <f t="shared" si="43"/>
        <v>22</v>
      </c>
      <c r="BF10" s="6"/>
      <c r="BJ10" s="7">
        <v>6</v>
      </c>
      <c r="BN10" s="5">
        <f t="shared" si="44"/>
        <v>44</v>
      </c>
      <c r="BO10" s="5">
        <f t="shared" si="45"/>
        <v>0</v>
      </c>
      <c r="BP10" s="5">
        <f t="shared" si="46"/>
        <v>0</v>
      </c>
      <c r="BQ10" s="5">
        <f t="shared" si="47"/>
        <v>22</v>
      </c>
      <c r="BR10" s="5">
        <f t="shared" si="48"/>
        <v>22</v>
      </c>
      <c r="BT10" s="5">
        <f t="shared" si="49"/>
        <v>0</v>
      </c>
      <c r="BU10" s="5">
        <f t="shared" si="50"/>
        <v>0</v>
      </c>
      <c r="BV10" s="5">
        <f t="shared" si="51"/>
        <v>0</v>
      </c>
      <c r="BW10" s="5">
        <f t="shared" si="52"/>
        <v>0</v>
      </c>
      <c r="BX10" s="5">
        <f t="shared" si="36"/>
        <v>0</v>
      </c>
      <c r="BY10" s="5">
        <f t="shared" si="37"/>
        <v>0</v>
      </c>
      <c r="BZ10" s="5">
        <f t="shared" si="38"/>
        <v>0</v>
      </c>
      <c r="CA10" s="5">
        <f t="shared" si="39"/>
        <v>0</v>
      </c>
      <c r="CC10" s="5">
        <f t="shared" si="40"/>
        <v>0</v>
      </c>
      <c r="CD10" s="7">
        <f t="shared" si="41"/>
        <v>44</v>
      </c>
    </row>
    <row r="11" spans="1:264" s="6" customFormat="1" ht="20.100000000000001" customHeight="1" x14ac:dyDescent="0.2">
      <c r="A11" s="7">
        <f t="shared" si="42"/>
        <v>7</v>
      </c>
      <c r="B11" s="92" t="s">
        <v>159</v>
      </c>
      <c r="C11" s="85" t="s">
        <v>58</v>
      </c>
      <c r="D11" s="34">
        <f t="shared" si="0"/>
        <v>21</v>
      </c>
      <c r="E11" s="91" t="s">
        <v>52</v>
      </c>
      <c r="F11" s="91" t="s">
        <v>52</v>
      </c>
      <c r="G11" s="91">
        <v>14</v>
      </c>
      <c r="H11" s="91">
        <v>7</v>
      </c>
      <c r="I11" s="91" t="s">
        <v>52</v>
      </c>
      <c r="J11" s="91" t="s">
        <v>52</v>
      </c>
      <c r="K11" s="91" t="s">
        <v>52</v>
      </c>
      <c r="L11" s="91" t="s">
        <v>52</v>
      </c>
      <c r="M11" s="91" t="s">
        <v>52</v>
      </c>
      <c r="N11" s="91" t="s">
        <v>52</v>
      </c>
      <c r="O11" s="91" t="s">
        <v>52</v>
      </c>
      <c r="P11" s="91" t="s">
        <v>52</v>
      </c>
      <c r="Q11" s="91" t="s">
        <v>52</v>
      </c>
      <c r="R11" s="91" t="s">
        <v>52</v>
      </c>
      <c r="S11" s="91" t="s">
        <v>52</v>
      </c>
      <c r="T11" s="91" t="s">
        <v>52</v>
      </c>
      <c r="V11" s="5">
        <f t="shared" si="1"/>
        <v>14</v>
      </c>
      <c r="W11" s="5">
        <f t="shared" si="2"/>
        <v>7</v>
      </c>
      <c r="X11" s="5">
        <f t="shared" si="3"/>
        <v>0</v>
      </c>
      <c r="Y11" s="5">
        <f t="shared" si="4"/>
        <v>0</v>
      </c>
      <c r="Z11" s="5">
        <f t="shared" si="5"/>
        <v>0</v>
      </c>
      <c r="AA11" s="5">
        <f t="shared" si="6"/>
        <v>0</v>
      </c>
      <c r="AB11" s="5">
        <f t="shared" si="7"/>
        <v>0</v>
      </c>
      <c r="AC11" s="5">
        <f t="shared" si="8"/>
        <v>0</v>
      </c>
      <c r="AD11" s="5">
        <f t="shared" si="9"/>
        <v>0</v>
      </c>
      <c r="AE11" s="5">
        <f t="shared" si="10"/>
        <v>0</v>
      </c>
      <c r="AF11" s="5">
        <f t="shared" si="11"/>
        <v>0</v>
      </c>
      <c r="AG11" s="5">
        <f t="shared" si="12"/>
        <v>0</v>
      </c>
      <c r="AH11" s="5">
        <f t="shared" si="13"/>
        <v>0</v>
      </c>
      <c r="AI11" s="5">
        <f t="shared" si="14"/>
        <v>0</v>
      </c>
      <c r="AJ11" s="5">
        <f t="shared" si="15"/>
        <v>0</v>
      </c>
      <c r="AK11" s="5">
        <f t="shared" si="16"/>
        <v>0</v>
      </c>
      <c r="AL11" s="89"/>
      <c r="AM11" s="5">
        <f t="shared" si="17"/>
        <v>0</v>
      </c>
      <c r="AN11" s="5">
        <f t="shared" si="18"/>
        <v>0</v>
      </c>
      <c r="AO11" s="5">
        <f t="shared" si="19"/>
        <v>14</v>
      </c>
      <c r="AP11" s="5">
        <f t="shared" si="20"/>
        <v>7</v>
      </c>
      <c r="AQ11" s="5">
        <f t="shared" si="21"/>
        <v>0</v>
      </c>
      <c r="AR11" s="5">
        <f t="shared" si="22"/>
        <v>0</v>
      </c>
      <c r="AS11" s="5">
        <f t="shared" si="23"/>
        <v>0</v>
      </c>
      <c r="AT11" s="5">
        <f t="shared" si="24"/>
        <v>0</v>
      </c>
      <c r="AU11" s="5">
        <f t="shared" si="25"/>
        <v>0</v>
      </c>
      <c r="AV11" s="5">
        <f t="shared" si="26"/>
        <v>0</v>
      </c>
      <c r="AW11" s="5">
        <f t="shared" si="27"/>
        <v>0</v>
      </c>
      <c r="AX11" s="5">
        <f t="shared" si="28"/>
        <v>0</v>
      </c>
      <c r="AY11" s="5">
        <f t="shared" si="29"/>
        <v>0</v>
      </c>
      <c r="AZ11" s="5">
        <f t="shared" si="30"/>
        <v>0</v>
      </c>
      <c r="BA11" s="5">
        <f t="shared" si="31"/>
        <v>0</v>
      </c>
      <c r="BB11" s="5">
        <f t="shared" si="32"/>
        <v>0</v>
      </c>
      <c r="BC11" s="7"/>
      <c r="BD11" s="7">
        <f t="shared" si="33"/>
        <v>14</v>
      </c>
      <c r="BE11" s="7">
        <f t="shared" si="43"/>
        <v>21</v>
      </c>
      <c r="BF11" s="5"/>
      <c r="BG11" s="5"/>
      <c r="BH11" s="5"/>
      <c r="BI11" s="5"/>
      <c r="BJ11" s="7">
        <v>7</v>
      </c>
      <c r="BK11" s="5"/>
      <c r="BL11" s="5"/>
      <c r="BM11" s="5"/>
      <c r="BN11" s="5">
        <f t="shared" si="44"/>
        <v>43</v>
      </c>
      <c r="BO11" s="5">
        <f t="shared" si="45"/>
        <v>0</v>
      </c>
      <c r="BP11" s="5">
        <f t="shared" si="46"/>
        <v>0</v>
      </c>
      <c r="BQ11" s="5">
        <f t="shared" si="47"/>
        <v>30</v>
      </c>
      <c r="BR11" s="5">
        <f t="shared" si="48"/>
        <v>13</v>
      </c>
      <c r="BS11" s="5"/>
      <c r="BT11" s="5">
        <f t="shared" si="49"/>
        <v>0</v>
      </c>
      <c r="BU11" s="5">
        <f t="shared" si="50"/>
        <v>0</v>
      </c>
      <c r="BV11" s="5">
        <f t="shared" si="51"/>
        <v>0</v>
      </c>
      <c r="BW11" s="5">
        <f t="shared" si="52"/>
        <v>0</v>
      </c>
      <c r="BX11" s="5">
        <f t="shared" si="36"/>
        <v>0</v>
      </c>
      <c r="BY11" s="5">
        <f t="shared" si="37"/>
        <v>0</v>
      </c>
      <c r="BZ11" s="5">
        <f t="shared" si="38"/>
        <v>0</v>
      </c>
      <c r="CA11" s="5">
        <f t="shared" si="39"/>
        <v>0</v>
      </c>
      <c r="CB11" s="5"/>
      <c r="CC11" s="5">
        <f>COUNTIF(BN11:CA11,2)</f>
        <v>0</v>
      </c>
      <c r="CD11" s="7">
        <f t="shared" si="41"/>
        <v>43</v>
      </c>
      <c r="CE11" s="5"/>
      <c r="CF11" s="5"/>
      <c r="CG11" s="5"/>
      <c r="CH11" s="5"/>
      <c r="CI11" s="5"/>
    </row>
    <row r="12" spans="1:264" s="6" customFormat="1" ht="20.100000000000001" customHeight="1" x14ac:dyDescent="0.2">
      <c r="A12" s="5">
        <f t="shared" si="42"/>
        <v>8</v>
      </c>
      <c r="B12" s="48" t="s">
        <v>83</v>
      </c>
      <c r="C12" s="61" t="s">
        <v>5</v>
      </c>
      <c r="D12" s="34">
        <f t="shared" si="0"/>
        <v>21</v>
      </c>
      <c r="E12" s="91" t="s">
        <v>52</v>
      </c>
      <c r="F12" s="91" t="s">
        <v>52</v>
      </c>
      <c r="G12" s="91">
        <v>7</v>
      </c>
      <c r="H12" s="91">
        <v>14</v>
      </c>
      <c r="I12" s="91" t="s">
        <v>52</v>
      </c>
      <c r="J12" s="91" t="s">
        <v>52</v>
      </c>
      <c r="K12" s="91" t="s">
        <v>52</v>
      </c>
      <c r="L12" s="91" t="s">
        <v>52</v>
      </c>
      <c r="M12" s="91" t="s">
        <v>52</v>
      </c>
      <c r="N12" s="91" t="s">
        <v>52</v>
      </c>
      <c r="O12" s="91" t="s">
        <v>52</v>
      </c>
      <c r="P12" s="91" t="s">
        <v>52</v>
      </c>
      <c r="Q12" s="91" t="s">
        <v>52</v>
      </c>
      <c r="R12" s="91" t="s">
        <v>52</v>
      </c>
      <c r="S12" s="91" t="s">
        <v>52</v>
      </c>
      <c r="T12" s="91" t="s">
        <v>52</v>
      </c>
      <c r="V12" s="5">
        <f t="shared" si="1"/>
        <v>14</v>
      </c>
      <c r="W12" s="5">
        <f t="shared" si="2"/>
        <v>7</v>
      </c>
      <c r="X12" s="5">
        <f t="shared" si="3"/>
        <v>0</v>
      </c>
      <c r="Y12" s="5">
        <f t="shared" si="4"/>
        <v>0</v>
      </c>
      <c r="Z12" s="5">
        <f t="shared" si="5"/>
        <v>0</v>
      </c>
      <c r="AA12" s="5">
        <f t="shared" si="6"/>
        <v>0</v>
      </c>
      <c r="AB12" s="5">
        <f t="shared" si="7"/>
        <v>0</v>
      </c>
      <c r="AC12" s="5">
        <f t="shared" si="8"/>
        <v>0</v>
      </c>
      <c r="AD12" s="5">
        <f t="shared" si="9"/>
        <v>0</v>
      </c>
      <c r="AE12" s="5">
        <f t="shared" si="10"/>
        <v>0</v>
      </c>
      <c r="AF12" s="5">
        <f t="shared" si="11"/>
        <v>0</v>
      </c>
      <c r="AG12" s="5">
        <f t="shared" si="12"/>
        <v>0</v>
      </c>
      <c r="AH12" s="5">
        <f t="shared" si="13"/>
        <v>0</v>
      </c>
      <c r="AI12" s="5">
        <f t="shared" si="14"/>
        <v>0</v>
      </c>
      <c r="AJ12" s="5">
        <f t="shared" si="15"/>
        <v>0</v>
      </c>
      <c r="AK12" s="5">
        <f t="shared" si="16"/>
        <v>0</v>
      </c>
      <c r="AL12" s="89"/>
      <c r="AM12" s="5">
        <f t="shared" si="17"/>
        <v>0</v>
      </c>
      <c r="AN12" s="5">
        <f t="shared" si="18"/>
        <v>0</v>
      </c>
      <c r="AO12" s="5">
        <f t="shared" si="19"/>
        <v>7</v>
      </c>
      <c r="AP12" s="5">
        <f t="shared" si="20"/>
        <v>14</v>
      </c>
      <c r="AQ12" s="5">
        <f t="shared" si="21"/>
        <v>0</v>
      </c>
      <c r="AR12" s="5">
        <f t="shared" si="22"/>
        <v>0</v>
      </c>
      <c r="AS12" s="5">
        <f t="shared" si="23"/>
        <v>0</v>
      </c>
      <c r="AT12" s="5">
        <f t="shared" si="24"/>
        <v>0</v>
      </c>
      <c r="AU12" s="5">
        <f t="shared" si="25"/>
        <v>0</v>
      </c>
      <c r="AV12" s="5">
        <f t="shared" si="26"/>
        <v>0</v>
      </c>
      <c r="AW12" s="5">
        <f t="shared" si="27"/>
        <v>0</v>
      </c>
      <c r="AX12" s="5">
        <f t="shared" si="28"/>
        <v>0</v>
      </c>
      <c r="AY12" s="5">
        <f t="shared" si="29"/>
        <v>0</v>
      </c>
      <c r="AZ12" s="5">
        <f t="shared" si="30"/>
        <v>0</v>
      </c>
      <c r="BA12" s="5">
        <f t="shared" si="31"/>
        <v>0</v>
      </c>
      <c r="BB12" s="5">
        <f t="shared" si="32"/>
        <v>0</v>
      </c>
      <c r="BC12" s="7"/>
      <c r="BD12" s="7">
        <f t="shared" si="33"/>
        <v>14</v>
      </c>
      <c r="BE12" s="7">
        <f t="shared" si="43"/>
        <v>21</v>
      </c>
      <c r="BJ12" s="7">
        <v>8</v>
      </c>
      <c r="BN12" s="5">
        <f t="shared" si="44"/>
        <v>42</v>
      </c>
      <c r="BO12" s="5">
        <f t="shared" si="45"/>
        <v>0</v>
      </c>
      <c r="BP12" s="5">
        <f t="shared" si="46"/>
        <v>0</v>
      </c>
      <c r="BQ12" s="5">
        <f t="shared" si="47"/>
        <v>21</v>
      </c>
      <c r="BR12" s="5">
        <f t="shared" si="48"/>
        <v>21</v>
      </c>
      <c r="BS12" s="5"/>
      <c r="BT12" s="5">
        <f t="shared" si="49"/>
        <v>0</v>
      </c>
      <c r="BU12" s="5">
        <f t="shared" si="50"/>
        <v>0</v>
      </c>
      <c r="BV12" s="5">
        <f t="shared" si="51"/>
        <v>0</v>
      </c>
      <c r="BW12" s="5">
        <f t="shared" si="52"/>
        <v>0</v>
      </c>
      <c r="BX12" s="5">
        <f t="shared" si="36"/>
        <v>0</v>
      </c>
      <c r="BY12" s="5">
        <f t="shared" si="37"/>
        <v>0</v>
      </c>
      <c r="BZ12" s="5">
        <f t="shared" si="38"/>
        <v>0</v>
      </c>
      <c r="CA12" s="5">
        <f t="shared" si="39"/>
        <v>0</v>
      </c>
      <c r="CB12" s="5"/>
      <c r="CC12" s="5">
        <f t="shared" ref="CC12:CC47" si="53">COUNTIF(BN12:CA12,2)</f>
        <v>0</v>
      </c>
      <c r="CD12" s="7">
        <f t="shared" si="41"/>
        <v>42</v>
      </c>
    </row>
    <row r="13" spans="1:264" s="5" customFormat="1" ht="20.100000000000001" customHeight="1" x14ac:dyDescent="0.2">
      <c r="A13" s="5">
        <f t="shared" si="42"/>
        <v>9</v>
      </c>
      <c r="B13" s="90" t="s">
        <v>118</v>
      </c>
      <c r="C13" s="5" t="s">
        <v>68</v>
      </c>
      <c r="D13" s="59">
        <f t="shared" si="0"/>
        <v>19</v>
      </c>
      <c r="E13" s="91" t="s">
        <v>52</v>
      </c>
      <c r="F13" s="91" t="s">
        <v>52</v>
      </c>
      <c r="G13" s="91">
        <v>9</v>
      </c>
      <c r="H13" s="91">
        <v>10</v>
      </c>
      <c r="I13" s="91" t="s">
        <v>52</v>
      </c>
      <c r="J13" s="91" t="s">
        <v>52</v>
      </c>
      <c r="K13" s="91" t="s">
        <v>52</v>
      </c>
      <c r="L13" s="91" t="s">
        <v>52</v>
      </c>
      <c r="M13" s="91" t="s">
        <v>52</v>
      </c>
      <c r="N13" s="91" t="s">
        <v>52</v>
      </c>
      <c r="O13" s="91" t="s">
        <v>52</v>
      </c>
      <c r="P13" s="91" t="s">
        <v>52</v>
      </c>
      <c r="Q13" s="91" t="s">
        <v>52</v>
      </c>
      <c r="R13" s="91" t="s">
        <v>52</v>
      </c>
      <c r="S13" s="91" t="s">
        <v>52</v>
      </c>
      <c r="T13" s="91" t="s">
        <v>52</v>
      </c>
      <c r="U13" s="6"/>
      <c r="V13" s="5">
        <f t="shared" si="1"/>
        <v>10</v>
      </c>
      <c r="W13" s="5">
        <f t="shared" si="2"/>
        <v>9</v>
      </c>
      <c r="X13" s="5">
        <f t="shared" si="3"/>
        <v>0</v>
      </c>
      <c r="Y13" s="5">
        <f t="shared" si="4"/>
        <v>0</v>
      </c>
      <c r="Z13" s="5">
        <f t="shared" si="5"/>
        <v>0</v>
      </c>
      <c r="AA13" s="5">
        <f t="shared" si="6"/>
        <v>0</v>
      </c>
      <c r="AB13" s="5">
        <f t="shared" si="7"/>
        <v>0</v>
      </c>
      <c r="AC13" s="5">
        <f t="shared" si="8"/>
        <v>0</v>
      </c>
      <c r="AD13" s="5">
        <f t="shared" si="9"/>
        <v>0</v>
      </c>
      <c r="AE13" s="5">
        <f t="shared" si="10"/>
        <v>0</v>
      </c>
      <c r="AF13" s="5">
        <f t="shared" si="11"/>
        <v>0</v>
      </c>
      <c r="AG13" s="5">
        <f t="shared" si="12"/>
        <v>0</v>
      </c>
      <c r="AH13" s="5">
        <f t="shared" si="13"/>
        <v>0</v>
      </c>
      <c r="AI13" s="5">
        <f t="shared" si="14"/>
        <v>0</v>
      </c>
      <c r="AJ13" s="5">
        <f t="shared" si="15"/>
        <v>0</v>
      </c>
      <c r="AK13" s="5">
        <f t="shared" si="16"/>
        <v>0</v>
      </c>
      <c r="AL13" s="89"/>
      <c r="AM13" s="5">
        <f t="shared" si="17"/>
        <v>0</v>
      </c>
      <c r="AN13" s="5">
        <f t="shared" si="18"/>
        <v>0</v>
      </c>
      <c r="AO13" s="5">
        <f t="shared" si="19"/>
        <v>9</v>
      </c>
      <c r="AP13" s="5">
        <f t="shared" si="20"/>
        <v>10</v>
      </c>
      <c r="AQ13" s="5">
        <f t="shared" si="21"/>
        <v>0</v>
      </c>
      <c r="AR13" s="5">
        <f t="shared" si="22"/>
        <v>0</v>
      </c>
      <c r="AS13" s="5">
        <f t="shared" si="23"/>
        <v>0</v>
      </c>
      <c r="AT13" s="5">
        <f t="shared" si="24"/>
        <v>0</v>
      </c>
      <c r="AU13" s="5">
        <f t="shared" si="25"/>
        <v>0</v>
      </c>
      <c r="AV13" s="5">
        <f t="shared" si="26"/>
        <v>0</v>
      </c>
      <c r="AW13" s="5">
        <f t="shared" si="27"/>
        <v>0</v>
      </c>
      <c r="AX13" s="5">
        <f t="shared" si="28"/>
        <v>0</v>
      </c>
      <c r="AY13" s="5">
        <f t="shared" si="29"/>
        <v>0</v>
      </c>
      <c r="AZ13" s="5">
        <f t="shared" si="30"/>
        <v>0</v>
      </c>
      <c r="BA13" s="5">
        <f t="shared" si="31"/>
        <v>0</v>
      </c>
      <c r="BB13" s="5">
        <f t="shared" si="32"/>
        <v>0</v>
      </c>
      <c r="BC13" s="7"/>
      <c r="BD13" s="7">
        <f t="shared" si="33"/>
        <v>14</v>
      </c>
      <c r="BE13" s="7">
        <f t="shared" si="43"/>
        <v>19</v>
      </c>
      <c r="BF13" s="6"/>
      <c r="BG13" s="6"/>
      <c r="BH13" s="6"/>
      <c r="BI13" s="6"/>
      <c r="BJ13" s="7">
        <v>9</v>
      </c>
      <c r="BK13" s="6"/>
      <c r="BL13" s="6"/>
      <c r="BM13" s="6"/>
      <c r="BN13" s="5">
        <f t="shared" si="44"/>
        <v>40</v>
      </c>
      <c r="BO13" s="5">
        <f t="shared" si="45"/>
        <v>0</v>
      </c>
      <c r="BP13" s="5">
        <f t="shared" si="46"/>
        <v>0</v>
      </c>
      <c r="BQ13" s="5">
        <f t="shared" si="47"/>
        <v>16</v>
      </c>
      <c r="BR13" s="5">
        <f t="shared" si="48"/>
        <v>24</v>
      </c>
      <c r="BT13" s="5">
        <f t="shared" si="49"/>
        <v>0</v>
      </c>
      <c r="BU13" s="5">
        <f t="shared" si="50"/>
        <v>0</v>
      </c>
      <c r="BV13" s="5">
        <f t="shared" si="51"/>
        <v>0</v>
      </c>
      <c r="BW13" s="5">
        <f t="shared" si="52"/>
        <v>0</v>
      </c>
      <c r="BX13" s="5">
        <f t="shared" si="36"/>
        <v>0</v>
      </c>
      <c r="BY13" s="5">
        <f t="shared" si="37"/>
        <v>0</v>
      </c>
      <c r="BZ13" s="5">
        <f t="shared" si="38"/>
        <v>0</v>
      </c>
      <c r="CA13" s="5">
        <f t="shared" si="39"/>
        <v>0</v>
      </c>
      <c r="CC13" s="5">
        <f t="shared" si="53"/>
        <v>0</v>
      </c>
      <c r="CD13" s="7">
        <f t="shared" si="41"/>
        <v>40</v>
      </c>
      <c r="CE13" s="6"/>
      <c r="CF13" s="6"/>
      <c r="CG13" s="6"/>
      <c r="CH13" s="6"/>
      <c r="CI13" s="6"/>
    </row>
    <row r="14" spans="1:264" s="5" customFormat="1" ht="20.100000000000001" customHeight="1" x14ac:dyDescent="0.2">
      <c r="A14" s="7">
        <f t="shared" si="42"/>
        <v>10</v>
      </c>
      <c r="B14" s="92" t="s">
        <v>259</v>
      </c>
      <c r="C14" s="7" t="s">
        <v>18</v>
      </c>
      <c r="D14" s="34">
        <f t="shared" si="0"/>
        <v>19</v>
      </c>
      <c r="E14" s="91" t="s">
        <v>52</v>
      </c>
      <c r="F14" s="91" t="s">
        <v>52</v>
      </c>
      <c r="G14" s="91">
        <v>11</v>
      </c>
      <c r="H14" s="91">
        <v>8</v>
      </c>
      <c r="I14" s="91" t="s">
        <v>52</v>
      </c>
      <c r="J14" s="91" t="s">
        <v>52</v>
      </c>
      <c r="K14" s="91" t="s">
        <v>52</v>
      </c>
      <c r="L14" s="91" t="s">
        <v>52</v>
      </c>
      <c r="M14" s="91" t="s">
        <v>52</v>
      </c>
      <c r="N14" s="91" t="s">
        <v>52</v>
      </c>
      <c r="O14" s="91" t="s">
        <v>52</v>
      </c>
      <c r="P14" s="91" t="s">
        <v>52</v>
      </c>
      <c r="Q14" s="91" t="s">
        <v>52</v>
      </c>
      <c r="R14" s="91" t="s">
        <v>52</v>
      </c>
      <c r="S14" s="91" t="s">
        <v>52</v>
      </c>
      <c r="T14" s="91" t="s">
        <v>52</v>
      </c>
      <c r="U14" s="6"/>
      <c r="V14" s="5">
        <f t="shared" si="1"/>
        <v>11</v>
      </c>
      <c r="W14" s="5">
        <f t="shared" si="2"/>
        <v>8</v>
      </c>
      <c r="X14" s="5">
        <f t="shared" si="3"/>
        <v>0</v>
      </c>
      <c r="Y14" s="5">
        <f t="shared" si="4"/>
        <v>0</v>
      </c>
      <c r="Z14" s="5">
        <f t="shared" si="5"/>
        <v>0</v>
      </c>
      <c r="AA14" s="5">
        <f t="shared" si="6"/>
        <v>0</v>
      </c>
      <c r="AB14" s="5">
        <f t="shared" si="7"/>
        <v>0</v>
      </c>
      <c r="AC14" s="5">
        <f t="shared" si="8"/>
        <v>0</v>
      </c>
      <c r="AD14" s="5">
        <f t="shared" si="9"/>
        <v>0</v>
      </c>
      <c r="AE14" s="5">
        <f t="shared" si="10"/>
        <v>0</v>
      </c>
      <c r="AF14" s="5">
        <f t="shared" si="11"/>
        <v>0</v>
      </c>
      <c r="AG14" s="5">
        <f t="shared" si="12"/>
        <v>0</v>
      </c>
      <c r="AH14" s="5">
        <f t="shared" si="13"/>
        <v>0</v>
      </c>
      <c r="AI14" s="5">
        <f t="shared" si="14"/>
        <v>0</v>
      </c>
      <c r="AJ14" s="5">
        <f t="shared" si="15"/>
        <v>0</v>
      </c>
      <c r="AK14" s="5">
        <f t="shared" si="16"/>
        <v>0</v>
      </c>
      <c r="AL14" s="89"/>
      <c r="AM14" s="5">
        <f t="shared" si="17"/>
        <v>0</v>
      </c>
      <c r="AN14" s="5">
        <f t="shared" si="18"/>
        <v>0</v>
      </c>
      <c r="AO14" s="5">
        <f t="shared" si="19"/>
        <v>11</v>
      </c>
      <c r="AP14" s="5">
        <f t="shared" si="20"/>
        <v>8</v>
      </c>
      <c r="AQ14" s="5">
        <f t="shared" si="21"/>
        <v>0</v>
      </c>
      <c r="AR14" s="5">
        <f t="shared" si="22"/>
        <v>0</v>
      </c>
      <c r="AS14" s="5">
        <f t="shared" si="23"/>
        <v>0</v>
      </c>
      <c r="AT14" s="5">
        <f t="shared" si="24"/>
        <v>0</v>
      </c>
      <c r="AU14" s="5">
        <f t="shared" si="25"/>
        <v>0</v>
      </c>
      <c r="AV14" s="5">
        <f t="shared" si="26"/>
        <v>0</v>
      </c>
      <c r="AW14" s="5">
        <f t="shared" si="27"/>
        <v>0</v>
      </c>
      <c r="AX14" s="5">
        <f t="shared" si="28"/>
        <v>0</v>
      </c>
      <c r="AY14" s="5">
        <f t="shared" si="29"/>
        <v>0</v>
      </c>
      <c r="AZ14" s="5">
        <f t="shared" si="30"/>
        <v>0</v>
      </c>
      <c r="BA14" s="5">
        <f t="shared" si="31"/>
        <v>0</v>
      </c>
      <c r="BB14" s="5">
        <f t="shared" si="32"/>
        <v>0</v>
      </c>
      <c r="BC14" s="7"/>
      <c r="BD14" s="7">
        <f t="shared" si="33"/>
        <v>14</v>
      </c>
      <c r="BE14" s="7">
        <f t="shared" si="43"/>
        <v>19</v>
      </c>
      <c r="BF14" s="6"/>
      <c r="BJ14" s="7">
        <v>10</v>
      </c>
      <c r="BN14" s="5">
        <f t="shared" si="44"/>
        <v>38</v>
      </c>
      <c r="BO14" s="5">
        <f t="shared" si="45"/>
        <v>0</v>
      </c>
      <c r="BP14" s="5">
        <f t="shared" si="46"/>
        <v>0</v>
      </c>
      <c r="BQ14" s="5">
        <f t="shared" si="47"/>
        <v>20</v>
      </c>
      <c r="BR14" s="5">
        <f t="shared" si="48"/>
        <v>18</v>
      </c>
      <c r="BT14" s="5">
        <f t="shared" si="49"/>
        <v>0</v>
      </c>
      <c r="BU14" s="5">
        <f t="shared" si="50"/>
        <v>0</v>
      </c>
      <c r="BV14" s="5">
        <f t="shared" si="51"/>
        <v>0</v>
      </c>
      <c r="BW14" s="5">
        <f t="shared" si="52"/>
        <v>0</v>
      </c>
      <c r="BX14" s="5">
        <f t="shared" si="36"/>
        <v>0</v>
      </c>
      <c r="BY14" s="5">
        <f t="shared" si="37"/>
        <v>0</v>
      </c>
      <c r="BZ14" s="5">
        <f t="shared" si="38"/>
        <v>0</v>
      </c>
      <c r="CA14" s="5">
        <f t="shared" si="39"/>
        <v>0</v>
      </c>
      <c r="CC14" s="5">
        <f t="shared" si="53"/>
        <v>0</v>
      </c>
      <c r="CD14" s="7">
        <f t="shared" si="41"/>
        <v>38</v>
      </c>
    </row>
    <row r="15" spans="1:264" s="6" customFormat="1" ht="20.100000000000001" customHeight="1" x14ac:dyDescent="0.2">
      <c r="A15" s="5">
        <f t="shared" si="42"/>
        <v>11</v>
      </c>
      <c r="B15" s="48" t="s">
        <v>126</v>
      </c>
      <c r="C15" s="7" t="s">
        <v>71</v>
      </c>
      <c r="D15" s="34">
        <f t="shared" si="0"/>
        <v>18</v>
      </c>
      <c r="E15" s="91" t="s">
        <v>52</v>
      </c>
      <c r="F15" s="91" t="s">
        <v>52</v>
      </c>
      <c r="G15" s="91">
        <v>12</v>
      </c>
      <c r="H15" s="91">
        <v>6</v>
      </c>
      <c r="I15" s="91" t="s">
        <v>52</v>
      </c>
      <c r="J15" s="91" t="s">
        <v>52</v>
      </c>
      <c r="K15" s="91" t="s">
        <v>52</v>
      </c>
      <c r="L15" s="91" t="s">
        <v>52</v>
      </c>
      <c r="M15" s="91" t="s">
        <v>52</v>
      </c>
      <c r="N15" s="91" t="s">
        <v>52</v>
      </c>
      <c r="O15" s="91" t="s">
        <v>52</v>
      </c>
      <c r="P15" s="91" t="s">
        <v>52</v>
      </c>
      <c r="Q15" s="91" t="s">
        <v>52</v>
      </c>
      <c r="R15" s="91" t="s">
        <v>52</v>
      </c>
      <c r="S15" s="91" t="s">
        <v>52</v>
      </c>
      <c r="T15" s="91" t="s">
        <v>52</v>
      </c>
      <c r="U15" s="63"/>
      <c r="V15" s="5">
        <f t="shared" si="1"/>
        <v>12</v>
      </c>
      <c r="W15" s="5">
        <f t="shared" si="2"/>
        <v>6</v>
      </c>
      <c r="X15" s="5">
        <f t="shared" si="3"/>
        <v>0</v>
      </c>
      <c r="Y15" s="5">
        <f t="shared" si="4"/>
        <v>0</v>
      </c>
      <c r="Z15" s="5">
        <f t="shared" si="5"/>
        <v>0</v>
      </c>
      <c r="AA15" s="5">
        <f t="shared" si="6"/>
        <v>0</v>
      </c>
      <c r="AB15" s="5">
        <f t="shared" si="7"/>
        <v>0</v>
      </c>
      <c r="AC15" s="5">
        <f t="shared" si="8"/>
        <v>0</v>
      </c>
      <c r="AD15" s="5">
        <f t="shared" si="9"/>
        <v>0</v>
      </c>
      <c r="AE15" s="5">
        <f t="shared" si="10"/>
        <v>0</v>
      </c>
      <c r="AF15" s="5">
        <f t="shared" si="11"/>
        <v>0</v>
      </c>
      <c r="AG15" s="5">
        <f t="shared" si="12"/>
        <v>0</v>
      </c>
      <c r="AH15" s="5">
        <f t="shared" si="13"/>
        <v>0</v>
      </c>
      <c r="AI15" s="5">
        <f t="shared" si="14"/>
        <v>0</v>
      </c>
      <c r="AJ15" s="5">
        <f t="shared" si="15"/>
        <v>0</v>
      </c>
      <c r="AK15" s="5">
        <f t="shared" si="16"/>
        <v>0</v>
      </c>
      <c r="AL15" s="89"/>
      <c r="AM15" s="5">
        <f t="shared" si="17"/>
        <v>0</v>
      </c>
      <c r="AN15" s="5">
        <f t="shared" si="18"/>
        <v>0</v>
      </c>
      <c r="AO15" s="5">
        <f t="shared" si="19"/>
        <v>12</v>
      </c>
      <c r="AP15" s="5">
        <f t="shared" si="20"/>
        <v>6</v>
      </c>
      <c r="AQ15" s="5">
        <f t="shared" si="21"/>
        <v>0</v>
      </c>
      <c r="AR15" s="5">
        <f t="shared" si="22"/>
        <v>0</v>
      </c>
      <c r="AS15" s="5">
        <f t="shared" si="23"/>
        <v>0</v>
      </c>
      <c r="AT15" s="5">
        <f t="shared" si="24"/>
        <v>0</v>
      </c>
      <c r="AU15" s="5">
        <f t="shared" si="25"/>
        <v>0</v>
      </c>
      <c r="AV15" s="5">
        <f t="shared" si="26"/>
        <v>0</v>
      </c>
      <c r="AW15" s="5">
        <f t="shared" si="27"/>
        <v>0</v>
      </c>
      <c r="AX15" s="5">
        <f t="shared" si="28"/>
        <v>0</v>
      </c>
      <c r="AY15" s="5">
        <f t="shared" si="29"/>
        <v>0</v>
      </c>
      <c r="AZ15" s="5">
        <f t="shared" si="30"/>
        <v>0</v>
      </c>
      <c r="BA15" s="5">
        <f t="shared" si="31"/>
        <v>0</v>
      </c>
      <c r="BB15" s="5">
        <f t="shared" si="32"/>
        <v>0</v>
      </c>
      <c r="BC15" s="7"/>
      <c r="BD15" s="7">
        <f t="shared" si="33"/>
        <v>14</v>
      </c>
      <c r="BE15" s="7">
        <f t="shared" si="43"/>
        <v>18</v>
      </c>
      <c r="BF15" s="51"/>
      <c r="BG15" s="63"/>
      <c r="BH15" s="63"/>
      <c r="BI15" s="63"/>
      <c r="BJ15" s="7">
        <v>11</v>
      </c>
      <c r="BK15" s="63"/>
      <c r="BL15" s="63"/>
      <c r="BM15" s="63"/>
      <c r="BN15" s="5">
        <f t="shared" si="44"/>
        <v>37</v>
      </c>
      <c r="BO15" s="5">
        <f t="shared" si="45"/>
        <v>0</v>
      </c>
      <c r="BP15" s="5">
        <f t="shared" si="46"/>
        <v>0</v>
      </c>
      <c r="BQ15" s="5">
        <f t="shared" si="47"/>
        <v>23</v>
      </c>
      <c r="BR15" s="5">
        <f t="shared" si="48"/>
        <v>14</v>
      </c>
      <c r="BS15" s="5"/>
      <c r="BT15" s="5">
        <f t="shared" si="49"/>
        <v>0</v>
      </c>
      <c r="BU15" s="5">
        <f t="shared" si="50"/>
        <v>0</v>
      </c>
      <c r="BV15" s="5">
        <f t="shared" si="51"/>
        <v>0</v>
      </c>
      <c r="BW15" s="5">
        <f t="shared" si="52"/>
        <v>0</v>
      </c>
      <c r="BX15" s="5">
        <f t="shared" si="36"/>
        <v>0</v>
      </c>
      <c r="BY15" s="5">
        <f t="shared" si="37"/>
        <v>0</v>
      </c>
      <c r="BZ15" s="5">
        <f t="shared" si="38"/>
        <v>0</v>
      </c>
      <c r="CA15" s="5">
        <f t="shared" si="39"/>
        <v>0</v>
      </c>
      <c r="CB15" s="5"/>
      <c r="CC15" s="5">
        <f t="shared" si="53"/>
        <v>0</v>
      </c>
      <c r="CD15" s="7">
        <f t="shared" si="41"/>
        <v>37</v>
      </c>
      <c r="CE15" s="63"/>
      <c r="CF15" s="63"/>
      <c r="CG15" s="63"/>
      <c r="CH15" s="63"/>
      <c r="CI15" s="63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  <c r="IW15" s="51"/>
      <c r="IX15" s="51"/>
      <c r="IY15" s="51"/>
      <c r="IZ15" s="51"/>
      <c r="JA15" s="51"/>
      <c r="JB15" s="51"/>
      <c r="JC15" s="51"/>
      <c r="JD15" s="51"/>
    </row>
    <row r="16" spans="1:264" ht="20.100000000000001" customHeight="1" x14ac:dyDescent="0.2">
      <c r="A16" s="5">
        <f t="shared" si="42"/>
        <v>12</v>
      </c>
      <c r="B16" s="146" t="s">
        <v>110</v>
      </c>
      <c r="C16" s="7" t="s">
        <v>49</v>
      </c>
      <c r="D16" s="34">
        <f t="shared" si="0"/>
        <v>17</v>
      </c>
      <c r="E16" s="91" t="s">
        <v>52</v>
      </c>
      <c r="F16" s="91" t="s">
        <v>52</v>
      </c>
      <c r="G16" s="91">
        <v>6</v>
      </c>
      <c r="H16" s="91">
        <v>11</v>
      </c>
      <c r="I16" s="91" t="s">
        <v>52</v>
      </c>
      <c r="J16" s="91" t="s">
        <v>52</v>
      </c>
      <c r="K16" s="91" t="s">
        <v>52</v>
      </c>
      <c r="L16" s="91" t="s">
        <v>52</v>
      </c>
      <c r="M16" s="91" t="s">
        <v>52</v>
      </c>
      <c r="N16" s="91" t="s">
        <v>52</v>
      </c>
      <c r="O16" s="91" t="s">
        <v>52</v>
      </c>
      <c r="P16" s="91" t="s">
        <v>52</v>
      </c>
      <c r="Q16" s="91" t="s">
        <v>52</v>
      </c>
      <c r="R16" s="91" t="s">
        <v>52</v>
      </c>
      <c r="S16" s="91" t="s">
        <v>52</v>
      </c>
      <c r="T16" s="91" t="s">
        <v>52</v>
      </c>
      <c r="U16" s="67"/>
      <c r="V16" s="5">
        <f t="shared" si="1"/>
        <v>11</v>
      </c>
      <c r="W16" s="5">
        <f t="shared" si="2"/>
        <v>6</v>
      </c>
      <c r="X16" s="5">
        <f t="shared" si="3"/>
        <v>0</v>
      </c>
      <c r="Y16" s="5">
        <f t="shared" si="4"/>
        <v>0</v>
      </c>
      <c r="Z16" s="5">
        <f t="shared" si="5"/>
        <v>0</v>
      </c>
      <c r="AA16" s="5">
        <f t="shared" si="6"/>
        <v>0</v>
      </c>
      <c r="AB16" s="5">
        <f t="shared" si="7"/>
        <v>0</v>
      </c>
      <c r="AC16" s="5">
        <f t="shared" si="8"/>
        <v>0</v>
      </c>
      <c r="AD16" s="5">
        <f t="shared" si="9"/>
        <v>0</v>
      </c>
      <c r="AE16" s="5">
        <f t="shared" si="10"/>
        <v>0</v>
      </c>
      <c r="AF16" s="5">
        <f t="shared" si="11"/>
        <v>0</v>
      </c>
      <c r="AG16" s="5">
        <f t="shared" si="12"/>
        <v>0</v>
      </c>
      <c r="AH16" s="5">
        <f t="shared" si="13"/>
        <v>0</v>
      </c>
      <c r="AI16" s="5">
        <f t="shared" si="14"/>
        <v>0</v>
      </c>
      <c r="AJ16" s="5">
        <f t="shared" si="15"/>
        <v>0</v>
      </c>
      <c r="AK16" s="5">
        <f t="shared" si="16"/>
        <v>0</v>
      </c>
      <c r="AL16" s="89"/>
      <c r="AM16" s="5">
        <f t="shared" si="17"/>
        <v>0</v>
      </c>
      <c r="AN16" s="5">
        <f t="shared" si="18"/>
        <v>0</v>
      </c>
      <c r="AO16" s="5">
        <f t="shared" si="19"/>
        <v>6</v>
      </c>
      <c r="AP16" s="5">
        <f t="shared" si="20"/>
        <v>11</v>
      </c>
      <c r="AQ16" s="5">
        <f t="shared" si="21"/>
        <v>0</v>
      </c>
      <c r="AR16" s="5">
        <f t="shared" si="22"/>
        <v>0</v>
      </c>
      <c r="AS16" s="5">
        <f t="shared" si="23"/>
        <v>0</v>
      </c>
      <c r="AT16" s="5">
        <f t="shared" si="24"/>
        <v>0</v>
      </c>
      <c r="AU16" s="5">
        <f t="shared" si="25"/>
        <v>0</v>
      </c>
      <c r="AV16" s="5">
        <f t="shared" si="26"/>
        <v>0</v>
      </c>
      <c r="AW16" s="5">
        <f t="shared" si="27"/>
        <v>0</v>
      </c>
      <c r="AX16" s="5">
        <f t="shared" si="28"/>
        <v>0</v>
      </c>
      <c r="AY16" s="5">
        <f t="shared" si="29"/>
        <v>0</v>
      </c>
      <c r="AZ16" s="5">
        <f t="shared" si="30"/>
        <v>0</v>
      </c>
      <c r="BA16" s="5">
        <f t="shared" si="31"/>
        <v>0</v>
      </c>
      <c r="BB16" s="5">
        <f t="shared" si="32"/>
        <v>0</v>
      </c>
      <c r="BC16" s="7"/>
      <c r="BD16" s="7">
        <f t="shared" si="33"/>
        <v>14</v>
      </c>
      <c r="BE16" s="7">
        <f t="shared" si="43"/>
        <v>17</v>
      </c>
      <c r="BF16" s="1"/>
      <c r="BJ16" s="7">
        <v>12</v>
      </c>
      <c r="BN16" s="5">
        <f t="shared" si="44"/>
        <v>35</v>
      </c>
      <c r="BO16" s="5">
        <f t="shared" si="45"/>
        <v>0</v>
      </c>
      <c r="BP16" s="5">
        <f t="shared" si="46"/>
        <v>0</v>
      </c>
      <c r="BQ16" s="5">
        <f t="shared" si="47"/>
        <v>18</v>
      </c>
      <c r="BR16" s="5">
        <f t="shared" si="48"/>
        <v>17</v>
      </c>
      <c r="BS16" s="5"/>
      <c r="BT16" s="5">
        <f t="shared" si="49"/>
        <v>0</v>
      </c>
      <c r="BU16" s="5">
        <f t="shared" si="50"/>
        <v>0</v>
      </c>
      <c r="BV16" s="5">
        <f t="shared" si="51"/>
        <v>0</v>
      </c>
      <c r="BW16" s="5">
        <f t="shared" si="52"/>
        <v>0</v>
      </c>
      <c r="BX16" s="5">
        <f t="shared" si="36"/>
        <v>0</v>
      </c>
      <c r="BY16" s="5">
        <f t="shared" si="37"/>
        <v>0</v>
      </c>
      <c r="BZ16" s="5">
        <f t="shared" si="38"/>
        <v>0</v>
      </c>
      <c r="CA16" s="5">
        <f t="shared" si="39"/>
        <v>0</v>
      </c>
      <c r="CB16" s="5"/>
      <c r="CC16" s="5">
        <f t="shared" si="53"/>
        <v>0</v>
      </c>
      <c r="CD16" s="7">
        <f t="shared" si="41"/>
        <v>35</v>
      </c>
    </row>
    <row r="17" spans="1:87" s="7" customFormat="1" ht="20.100000000000001" customHeight="1" x14ac:dyDescent="0.2">
      <c r="A17" s="5">
        <f t="shared" si="42"/>
        <v>13</v>
      </c>
      <c r="B17" s="90" t="s">
        <v>202</v>
      </c>
      <c r="C17" s="62" t="s">
        <v>68</v>
      </c>
      <c r="D17" s="34">
        <f t="shared" si="0"/>
        <v>16</v>
      </c>
      <c r="E17" s="91" t="s">
        <v>52</v>
      </c>
      <c r="F17" s="91" t="s">
        <v>52</v>
      </c>
      <c r="G17" s="91">
        <v>10</v>
      </c>
      <c r="H17" s="91">
        <v>6</v>
      </c>
      <c r="I17" s="91" t="s">
        <v>52</v>
      </c>
      <c r="J17" s="91" t="s">
        <v>52</v>
      </c>
      <c r="K17" s="91" t="s">
        <v>52</v>
      </c>
      <c r="L17" s="91" t="s">
        <v>52</v>
      </c>
      <c r="M17" s="91" t="s">
        <v>52</v>
      </c>
      <c r="N17" s="91" t="s">
        <v>52</v>
      </c>
      <c r="O17" s="91" t="s">
        <v>52</v>
      </c>
      <c r="P17" s="91" t="s">
        <v>52</v>
      </c>
      <c r="Q17" s="91" t="s">
        <v>52</v>
      </c>
      <c r="R17" s="91" t="s">
        <v>52</v>
      </c>
      <c r="S17" s="91" t="s">
        <v>52</v>
      </c>
      <c r="T17" s="91" t="s">
        <v>52</v>
      </c>
      <c r="U17" s="8"/>
      <c r="V17" s="5">
        <f t="shared" si="1"/>
        <v>10</v>
      </c>
      <c r="W17" s="5">
        <f t="shared" si="2"/>
        <v>6</v>
      </c>
      <c r="X17" s="5">
        <f t="shared" si="3"/>
        <v>0</v>
      </c>
      <c r="Y17" s="5">
        <f t="shared" si="4"/>
        <v>0</v>
      </c>
      <c r="Z17" s="5">
        <f t="shared" si="5"/>
        <v>0</v>
      </c>
      <c r="AA17" s="5">
        <f t="shared" si="6"/>
        <v>0</v>
      </c>
      <c r="AB17" s="5">
        <f t="shared" si="7"/>
        <v>0</v>
      </c>
      <c r="AC17" s="5">
        <f t="shared" si="8"/>
        <v>0</v>
      </c>
      <c r="AD17" s="5">
        <f t="shared" si="9"/>
        <v>0</v>
      </c>
      <c r="AE17" s="5">
        <f t="shared" si="10"/>
        <v>0</v>
      </c>
      <c r="AF17" s="5">
        <f t="shared" si="11"/>
        <v>0</v>
      </c>
      <c r="AG17" s="5">
        <f t="shared" si="12"/>
        <v>0</v>
      </c>
      <c r="AH17" s="5">
        <f t="shared" si="13"/>
        <v>0</v>
      </c>
      <c r="AI17" s="5">
        <f t="shared" si="14"/>
        <v>0</v>
      </c>
      <c r="AJ17" s="5">
        <f t="shared" si="15"/>
        <v>0</v>
      </c>
      <c r="AK17" s="5">
        <f t="shared" si="16"/>
        <v>0</v>
      </c>
      <c r="AL17" s="89"/>
      <c r="AM17" s="5">
        <f t="shared" si="17"/>
        <v>0</v>
      </c>
      <c r="AN17" s="5">
        <f t="shared" si="18"/>
        <v>0</v>
      </c>
      <c r="AO17" s="5">
        <f t="shared" si="19"/>
        <v>10</v>
      </c>
      <c r="AP17" s="5">
        <f t="shared" si="20"/>
        <v>6</v>
      </c>
      <c r="AQ17" s="5">
        <f t="shared" si="21"/>
        <v>0</v>
      </c>
      <c r="AR17" s="5">
        <f t="shared" si="22"/>
        <v>0</v>
      </c>
      <c r="AS17" s="5">
        <f t="shared" si="23"/>
        <v>0</v>
      </c>
      <c r="AT17" s="5">
        <f t="shared" si="24"/>
        <v>0</v>
      </c>
      <c r="AU17" s="5">
        <f t="shared" si="25"/>
        <v>0</v>
      </c>
      <c r="AV17" s="5">
        <f t="shared" si="26"/>
        <v>0</v>
      </c>
      <c r="AW17" s="5">
        <f t="shared" si="27"/>
        <v>0</v>
      </c>
      <c r="AX17" s="5">
        <f t="shared" si="28"/>
        <v>0</v>
      </c>
      <c r="AY17" s="5">
        <f t="shared" si="29"/>
        <v>0</v>
      </c>
      <c r="AZ17" s="5">
        <f t="shared" si="30"/>
        <v>0</v>
      </c>
      <c r="BA17" s="5">
        <f t="shared" si="31"/>
        <v>0</v>
      </c>
      <c r="BB17" s="5">
        <f t="shared" si="32"/>
        <v>0</v>
      </c>
      <c r="BD17" s="7">
        <f t="shared" si="33"/>
        <v>14</v>
      </c>
      <c r="BE17" s="7">
        <f t="shared" si="43"/>
        <v>16</v>
      </c>
      <c r="BF17" s="8"/>
      <c r="BG17" s="8"/>
      <c r="BH17" s="8"/>
      <c r="BI17" s="8"/>
      <c r="BJ17" s="7">
        <v>13</v>
      </c>
      <c r="BN17" s="5">
        <f t="shared" si="44"/>
        <v>33</v>
      </c>
      <c r="BO17" s="5">
        <f t="shared" si="45"/>
        <v>0</v>
      </c>
      <c r="BP17" s="5">
        <f t="shared" si="46"/>
        <v>0</v>
      </c>
      <c r="BQ17" s="5">
        <f t="shared" si="47"/>
        <v>16</v>
      </c>
      <c r="BR17" s="5">
        <f t="shared" si="48"/>
        <v>17</v>
      </c>
      <c r="BS17" s="5"/>
      <c r="BT17" s="5">
        <f t="shared" si="49"/>
        <v>0</v>
      </c>
      <c r="BU17" s="5">
        <f t="shared" si="50"/>
        <v>0</v>
      </c>
      <c r="BV17" s="5">
        <f t="shared" si="51"/>
        <v>0</v>
      </c>
      <c r="BW17" s="5">
        <f t="shared" si="52"/>
        <v>0</v>
      </c>
      <c r="BX17" s="5">
        <f t="shared" si="36"/>
        <v>0</v>
      </c>
      <c r="BY17" s="5">
        <f t="shared" si="37"/>
        <v>0</v>
      </c>
      <c r="BZ17" s="5">
        <f t="shared" si="38"/>
        <v>0</v>
      </c>
      <c r="CA17" s="5">
        <f t="shared" si="39"/>
        <v>0</v>
      </c>
      <c r="CB17" s="5"/>
      <c r="CC17" s="5">
        <f t="shared" si="53"/>
        <v>0</v>
      </c>
      <c r="CD17" s="7">
        <f t="shared" si="41"/>
        <v>33</v>
      </c>
    </row>
    <row r="18" spans="1:87" s="5" customFormat="1" ht="20.100000000000001" customHeight="1" x14ac:dyDescent="0.2">
      <c r="A18" s="5">
        <f t="shared" si="42"/>
        <v>14</v>
      </c>
      <c r="B18" s="92" t="s">
        <v>256</v>
      </c>
      <c r="C18" s="7" t="s">
        <v>65</v>
      </c>
      <c r="D18" s="59">
        <f t="shared" si="0"/>
        <v>15</v>
      </c>
      <c r="E18" s="91" t="s">
        <v>52</v>
      </c>
      <c r="F18" s="91" t="s">
        <v>52</v>
      </c>
      <c r="G18" s="91">
        <v>6</v>
      </c>
      <c r="H18" s="91">
        <v>9</v>
      </c>
      <c r="I18" s="91" t="s">
        <v>52</v>
      </c>
      <c r="J18" s="91" t="s">
        <v>52</v>
      </c>
      <c r="K18" s="91" t="s">
        <v>52</v>
      </c>
      <c r="L18" s="91" t="s">
        <v>52</v>
      </c>
      <c r="M18" s="91" t="s">
        <v>52</v>
      </c>
      <c r="N18" s="91" t="s">
        <v>52</v>
      </c>
      <c r="O18" s="91" t="s">
        <v>52</v>
      </c>
      <c r="P18" s="91" t="s">
        <v>52</v>
      </c>
      <c r="Q18" s="91" t="s">
        <v>52</v>
      </c>
      <c r="R18" s="91" t="s">
        <v>52</v>
      </c>
      <c r="S18" s="91" t="s">
        <v>52</v>
      </c>
      <c r="T18" s="91" t="s">
        <v>52</v>
      </c>
      <c r="U18" s="6"/>
      <c r="V18" s="5">
        <f t="shared" si="1"/>
        <v>9</v>
      </c>
      <c r="W18" s="5">
        <f t="shared" si="2"/>
        <v>6</v>
      </c>
      <c r="X18" s="5">
        <f t="shared" si="3"/>
        <v>0</v>
      </c>
      <c r="Y18" s="5">
        <f t="shared" si="4"/>
        <v>0</v>
      </c>
      <c r="Z18" s="5">
        <f t="shared" si="5"/>
        <v>0</v>
      </c>
      <c r="AA18" s="5">
        <f t="shared" si="6"/>
        <v>0</v>
      </c>
      <c r="AB18" s="5">
        <f t="shared" si="7"/>
        <v>0</v>
      </c>
      <c r="AC18" s="5">
        <f t="shared" si="8"/>
        <v>0</v>
      </c>
      <c r="AD18" s="5">
        <f t="shared" si="9"/>
        <v>0</v>
      </c>
      <c r="AE18" s="5">
        <f t="shared" si="10"/>
        <v>0</v>
      </c>
      <c r="AF18" s="5">
        <f t="shared" si="11"/>
        <v>0</v>
      </c>
      <c r="AG18" s="5">
        <f t="shared" si="12"/>
        <v>0</v>
      </c>
      <c r="AH18" s="5">
        <f t="shared" si="13"/>
        <v>0</v>
      </c>
      <c r="AI18" s="5">
        <f t="shared" si="14"/>
        <v>0</v>
      </c>
      <c r="AJ18" s="5">
        <f t="shared" si="15"/>
        <v>0</v>
      </c>
      <c r="AK18" s="5">
        <f t="shared" si="16"/>
        <v>0</v>
      </c>
      <c r="AL18" s="89"/>
      <c r="AM18" s="5">
        <f t="shared" si="17"/>
        <v>0</v>
      </c>
      <c r="AN18" s="5">
        <f t="shared" si="18"/>
        <v>0</v>
      </c>
      <c r="AO18" s="5">
        <f t="shared" si="19"/>
        <v>6</v>
      </c>
      <c r="AP18" s="5">
        <f t="shared" si="20"/>
        <v>9</v>
      </c>
      <c r="AQ18" s="5">
        <f t="shared" si="21"/>
        <v>0</v>
      </c>
      <c r="AR18" s="5">
        <f t="shared" si="22"/>
        <v>0</v>
      </c>
      <c r="AS18" s="5">
        <f t="shared" si="23"/>
        <v>0</v>
      </c>
      <c r="AT18" s="5">
        <f t="shared" si="24"/>
        <v>0</v>
      </c>
      <c r="AU18" s="5">
        <f t="shared" si="25"/>
        <v>0</v>
      </c>
      <c r="AV18" s="5">
        <f t="shared" si="26"/>
        <v>0</v>
      </c>
      <c r="AW18" s="5">
        <f t="shared" si="27"/>
        <v>0</v>
      </c>
      <c r="AX18" s="5">
        <f t="shared" si="28"/>
        <v>0</v>
      </c>
      <c r="AY18" s="5">
        <f t="shared" si="29"/>
        <v>0</v>
      </c>
      <c r="AZ18" s="5">
        <f t="shared" si="30"/>
        <v>0</v>
      </c>
      <c r="BA18" s="5">
        <f t="shared" si="31"/>
        <v>0</v>
      </c>
      <c r="BB18" s="5">
        <f t="shared" si="32"/>
        <v>0</v>
      </c>
      <c r="BC18" s="7"/>
      <c r="BD18" s="7">
        <f t="shared" si="33"/>
        <v>14</v>
      </c>
      <c r="BE18" s="7">
        <f t="shared" si="43"/>
        <v>15</v>
      </c>
      <c r="BJ18" s="7">
        <v>14</v>
      </c>
      <c r="BN18" s="5">
        <f t="shared" si="44"/>
        <v>31</v>
      </c>
      <c r="BO18" s="5">
        <f t="shared" si="45"/>
        <v>0</v>
      </c>
      <c r="BP18" s="5">
        <f t="shared" si="46"/>
        <v>0</v>
      </c>
      <c r="BQ18" s="5">
        <f t="shared" si="47"/>
        <v>16</v>
      </c>
      <c r="BR18" s="5">
        <f t="shared" si="48"/>
        <v>15</v>
      </c>
      <c r="BT18" s="5">
        <f t="shared" si="49"/>
        <v>0</v>
      </c>
      <c r="BU18" s="5">
        <f t="shared" si="50"/>
        <v>0</v>
      </c>
      <c r="BV18" s="5">
        <f t="shared" si="51"/>
        <v>0</v>
      </c>
      <c r="BW18" s="5">
        <f t="shared" si="52"/>
        <v>0</v>
      </c>
      <c r="BX18" s="5">
        <f t="shared" si="36"/>
        <v>0</v>
      </c>
      <c r="BY18" s="5">
        <f t="shared" si="37"/>
        <v>0</v>
      </c>
      <c r="BZ18" s="5">
        <f t="shared" si="38"/>
        <v>0</v>
      </c>
      <c r="CA18" s="5">
        <f t="shared" si="39"/>
        <v>0</v>
      </c>
      <c r="CC18" s="5">
        <f t="shared" si="53"/>
        <v>0</v>
      </c>
      <c r="CD18" s="7">
        <f t="shared" si="41"/>
        <v>31</v>
      </c>
    </row>
    <row r="19" spans="1:87" s="5" customFormat="1" ht="20.100000000000001" customHeight="1" x14ac:dyDescent="0.2">
      <c r="A19" s="5">
        <f t="shared" si="42"/>
        <v>15</v>
      </c>
      <c r="B19" s="90" t="s">
        <v>121</v>
      </c>
      <c r="C19" s="62" t="s">
        <v>66</v>
      </c>
      <c r="D19" s="59">
        <f t="shared" si="0"/>
        <v>14</v>
      </c>
      <c r="E19" s="91" t="s">
        <v>52</v>
      </c>
      <c r="F19" s="91" t="s">
        <v>52</v>
      </c>
      <c r="G19" s="91">
        <v>8</v>
      </c>
      <c r="H19" s="91">
        <v>6</v>
      </c>
      <c r="I19" s="91" t="s">
        <v>52</v>
      </c>
      <c r="J19" s="91" t="s">
        <v>52</v>
      </c>
      <c r="K19" s="91" t="s">
        <v>52</v>
      </c>
      <c r="L19" s="91" t="s">
        <v>52</v>
      </c>
      <c r="M19" s="91" t="s">
        <v>52</v>
      </c>
      <c r="N19" s="91" t="s">
        <v>52</v>
      </c>
      <c r="O19" s="91" t="s">
        <v>52</v>
      </c>
      <c r="P19" s="91" t="s">
        <v>52</v>
      </c>
      <c r="Q19" s="91" t="s">
        <v>52</v>
      </c>
      <c r="R19" s="91" t="s">
        <v>52</v>
      </c>
      <c r="S19" s="91" t="s">
        <v>52</v>
      </c>
      <c r="T19" s="91" t="s">
        <v>52</v>
      </c>
      <c r="V19" s="5">
        <f t="shared" si="1"/>
        <v>8</v>
      </c>
      <c r="W19" s="5">
        <f t="shared" si="2"/>
        <v>6</v>
      </c>
      <c r="X19" s="5">
        <f t="shared" si="3"/>
        <v>0</v>
      </c>
      <c r="Y19" s="5">
        <f t="shared" si="4"/>
        <v>0</v>
      </c>
      <c r="Z19" s="5">
        <f t="shared" si="5"/>
        <v>0</v>
      </c>
      <c r="AA19" s="5">
        <f t="shared" si="6"/>
        <v>0</v>
      </c>
      <c r="AB19" s="5">
        <f t="shared" si="7"/>
        <v>0</v>
      </c>
      <c r="AC19" s="5">
        <f t="shared" si="8"/>
        <v>0</v>
      </c>
      <c r="AD19" s="5">
        <f t="shared" si="9"/>
        <v>0</v>
      </c>
      <c r="AE19" s="5">
        <f t="shared" si="10"/>
        <v>0</v>
      </c>
      <c r="AF19" s="5">
        <f t="shared" si="11"/>
        <v>0</v>
      </c>
      <c r="AG19" s="5">
        <f t="shared" si="12"/>
        <v>0</v>
      </c>
      <c r="AH19" s="5">
        <f t="shared" si="13"/>
        <v>0</v>
      </c>
      <c r="AI19" s="5">
        <f t="shared" si="14"/>
        <v>0</v>
      </c>
      <c r="AJ19" s="5">
        <f t="shared" si="15"/>
        <v>0</v>
      </c>
      <c r="AK19" s="5">
        <f t="shared" si="16"/>
        <v>0</v>
      </c>
      <c r="AL19" s="89"/>
      <c r="AM19" s="5">
        <f t="shared" si="17"/>
        <v>0</v>
      </c>
      <c r="AN19" s="5">
        <f t="shared" si="18"/>
        <v>0</v>
      </c>
      <c r="AO19" s="5">
        <f t="shared" si="19"/>
        <v>8</v>
      </c>
      <c r="AP19" s="5">
        <f t="shared" si="20"/>
        <v>6</v>
      </c>
      <c r="AQ19" s="5">
        <f t="shared" si="21"/>
        <v>0</v>
      </c>
      <c r="AR19" s="5">
        <f t="shared" si="22"/>
        <v>0</v>
      </c>
      <c r="AS19" s="5">
        <f t="shared" si="23"/>
        <v>0</v>
      </c>
      <c r="AT19" s="5">
        <f t="shared" si="24"/>
        <v>0</v>
      </c>
      <c r="AU19" s="5">
        <f t="shared" si="25"/>
        <v>0</v>
      </c>
      <c r="AV19" s="5">
        <f t="shared" si="26"/>
        <v>0</v>
      </c>
      <c r="AW19" s="5">
        <f t="shared" si="27"/>
        <v>0</v>
      </c>
      <c r="AX19" s="5">
        <f t="shared" si="28"/>
        <v>0</v>
      </c>
      <c r="AY19" s="5">
        <f t="shared" si="29"/>
        <v>0</v>
      </c>
      <c r="AZ19" s="5">
        <f t="shared" si="30"/>
        <v>0</v>
      </c>
      <c r="BA19" s="5">
        <f t="shared" si="31"/>
        <v>0</v>
      </c>
      <c r="BB19" s="5">
        <f t="shared" si="32"/>
        <v>0</v>
      </c>
      <c r="BC19" s="7"/>
      <c r="BD19" s="7">
        <f t="shared" si="33"/>
        <v>14</v>
      </c>
      <c r="BE19" s="7">
        <f t="shared" si="43"/>
        <v>14</v>
      </c>
      <c r="BG19" s="6"/>
      <c r="BH19" s="6"/>
      <c r="BI19" s="6"/>
      <c r="BJ19" s="7">
        <v>15</v>
      </c>
      <c r="BK19" s="6"/>
      <c r="BL19" s="6"/>
      <c r="BM19" s="6"/>
      <c r="BN19" s="5">
        <f t="shared" si="44"/>
        <v>29</v>
      </c>
      <c r="BO19" s="5">
        <f t="shared" si="45"/>
        <v>0</v>
      </c>
      <c r="BP19" s="5">
        <f t="shared" si="46"/>
        <v>0</v>
      </c>
      <c r="BQ19" s="5">
        <f t="shared" si="47"/>
        <v>14</v>
      </c>
      <c r="BR19" s="5">
        <f t="shared" si="48"/>
        <v>15</v>
      </c>
      <c r="BT19" s="5">
        <f t="shared" si="49"/>
        <v>0</v>
      </c>
      <c r="BU19" s="5">
        <f t="shared" si="50"/>
        <v>0</v>
      </c>
      <c r="BV19" s="5">
        <f t="shared" si="51"/>
        <v>0</v>
      </c>
      <c r="BW19" s="5">
        <f t="shared" si="52"/>
        <v>0</v>
      </c>
      <c r="BX19" s="5">
        <f t="shared" si="36"/>
        <v>0</v>
      </c>
      <c r="BY19" s="5">
        <f t="shared" si="37"/>
        <v>0</v>
      </c>
      <c r="BZ19" s="5">
        <f t="shared" si="38"/>
        <v>0</v>
      </c>
      <c r="CA19" s="5">
        <f t="shared" si="39"/>
        <v>0</v>
      </c>
      <c r="CC19" s="5">
        <f t="shared" si="53"/>
        <v>0</v>
      </c>
      <c r="CD19" s="7">
        <f t="shared" si="41"/>
        <v>29</v>
      </c>
      <c r="CE19" s="6"/>
      <c r="CF19" s="6"/>
      <c r="CG19" s="6"/>
      <c r="CH19" s="6"/>
      <c r="CI19" s="6"/>
    </row>
    <row r="20" spans="1:87" s="5" customFormat="1" ht="20.100000000000001" customHeight="1" x14ac:dyDescent="0.2">
      <c r="A20" s="5">
        <f t="shared" si="42"/>
        <v>16</v>
      </c>
      <c r="B20" s="48" t="s">
        <v>128</v>
      </c>
      <c r="C20" s="7" t="s">
        <v>75</v>
      </c>
      <c r="D20" s="34">
        <f t="shared" si="0"/>
        <v>12</v>
      </c>
      <c r="E20" s="91" t="s">
        <v>52</v>
      </c>
      <c r="F20" s="91" t="s">
        <v>52</v>
      </c>
      <c r="G20" s="91">
        <v>6</v>
      </c>
      <c r="H20" s="91">
        <v>6</v>
      </c>
      <c r="I20" s="91" t="s">
        <v>52</v>
      </c>
      <c r="J20" s="91" t="s">
        <v>52</v>
      </c>
      <c r="K20" s="91" t="s">
        <v>52</v>
      </c>
      <c r="L20" s="91" t="s">
        <v>52</v>
      </c>
      <c r="M20" s="91" t="s">
        <v>52</v>
      </c>
      <c r="N20" s="91" t="s">
        <v>52</v>
      </c>
      <c r="O20" s="91" t="s">
        <v>52</v>
      </c>
      <c r="P20" s="91" t="s">
        <v>52</v>
      </c>
      <c r="Q20" s="91" t="s">
        <v>52</v>
      </c>
      <c r="R20" s="91" t="s">
        <v>52</v>
      </c>
      <c r="S20" s="91" t="s">
        <v>52</v>
      </c>
      <c r="T20" s="91" t="s">
        <v>52</v>
      </c>
      <c r="V20" s="5">
        <f t="shared" si="1"/>
        <v>6</v>
      </c>
      <c r="W20" s="5">
        <f t="shared" si="2"/>
        <v>6</v>
      </c>
      <c r="X20" s="5">
        <f t="shared" si="3"/>
        <v>0</v>
      </c>
      <c r="Y20" s="5">
        <f t="shared" si="4"/>
        <v>0</v>
      </c>
      <c r="Z20" s="5">
        <f t="shared" si="5"/>
        <v>0</v>
      </c>
      <c r="AA20" s="5">
        <f t="shared" si="6"/>
        <v>0</v>
      </c>
      <c r="AB20" s="5">
        <f t="shared" si="7"/>
        <v>0</v>
      </c>
      <c r="AC20" s="5">
        <f t="shared" si="8"/>
        <v>0</v>
      </c>
      <c r="AD20" s="5">
        <f t="shared" si="9"/>
        <v>0</v>
      </c>
      <c r="AE20" s="5">
        <f t="shared" si="10"/>
        <v>0</v>
      </c>
      <c r="AF20" s="5">
        <f t="shared" si="11"/>
        <v>0</v>
      </c>
      <c r="AG20" s="5">
        <f t="shared" si="12"/>
        <v>0</v>
      </c>
      <c r="AH20" s="5">
        <f t="shared" si="13"/>
        <v>0</v>
      </c>
      <c r="AI20" s="5">
        <f t="shared" si="14"/>
        <v>0</v>
      </c>
      <c r="AJ20" s="5">
        <f t="shared" si="15"/>
        <v>0</v>
      </c>
      <c r="AK20" s="5">
        <f t="shared" si="16"/>
        <v>0</v>
      </c>
      <c r="AL20" s="89"/>
      <c r="AM20" s="5">
        <f t="shared" si="17"/>
        <v>0</v>
      </c>
      <c r="AN20" s="5">
        <f t="shared" si="18"/>
        <v>0</v>
      </c>
      <c r="AO20" s="5">
        <f t="shared" si="19"/>
        <v>6</v>
      </c>
      <c r="AP20" s="5">
        <f t="shared" si="20"/>
        <v>6</v>
      </c>
      <c r="AQ20" s="5">
        <f t="shared" si="21"/>
        <v>0</v>
      </c>
      <c r="AR20" s="5">
        <f t="shared" si="22"/>
        <v>0</v>
      </c>
      <c r="AS20" s="5">
        <f t="shared" si="23"/>
        <v>0</v>
      </c>
      <c r="AT20" s="5">
        <f t="shared" si="24"/>
        <v>0</v>
      </c>
      <c r="AU20" s="5">
        <f t="shared" si="25"/>
        <v>0</v>
      </c>
      <c r="AV20" s="5">
        <f t="shared" si="26"/>
        <v>0</v>
      </c>
      <c r="AW20" s="5">
        <f t="shared" si="27"/>
        <v>0</v>
      </c>
      <c r="AX20" s="5">
        <f t="shared" si="28"/>
        <v>0</v>
      </c>
      <c r="AY20" s="5">
        <f t="shared" si="29"/>
        <v>0</v>
      </c>
      <c r="AZ20" s="5">
        <f t="shared" si="30"/>
        <v>0</v>
      </c>
      <c r="BA20" s="5">
        <f t="shared" si="31"/>
        <v>0</v>
      </c>
      <c r="BB20" s="5">
        <f t="shared" si="32"/>
        <v>0</v>
      </c>
      <c r="BC20" s="7"/>
      <c r="BD20" s="7">
        <f t="shared" si="33"/>
        <v>14</v>
      </c>
      <c r="BE20" s="7">
        <f t="shared" si="43"/>
        <v>12</v>
      </c>
      <c r="BF20" s="6"/>
      <c r="BJ20" s="7">
        <v>16</v>
      </c>
      <c r="BN20" s="5">
        <f t="shared" si="44"/>
        <v>26</v>
      </c>
      <c r="BO20" s="5">
        <f t="shared" si="45"/>
        <v>0</v>
      </c>
      <c r="BP20" s="5">
        <f t="shared" si="46"/>
        <v>0</v>
      </c>
      <c r="BQ20" s="5">
        <f t="shared" si="47"/>
        <v>14</v>
      </c>
      <c r="BR20" s="5">
        <f t="shared" si="48"/>
        <v>12</v>
      </c>
      <c r="BT20" s="5">
        <f t="shared" si="49"/>
        <v>0</v>
      </c>
      <c r="BU20" s="5">
        <f t="shared" si="50"/>
        <v>0</v>
      </c>
      <c r="BV20" s="5">
        <f t="shared" si="51"/>
        <v>0</v>
      </c>
      <c r="BW20" s="5">
        <f t="shared" si="52"/>
        <v>0</v>
      </c>
      <c r="BX20" s="5">
        <f t="shared" si="36"/>
        <v>0</v>
      </c>
      <c r="BY20" s="5">
        <f t="shared" si="37"/>
        <v>0</v>
      </c>
      <c r="BZ20" s="5">
        <f t="shared" si="38"/>
        <v>0</v>
      </c>
      <c r="CA20" s="5">
        <f t="shared" si="39"/>
        <v>0</v>
      </c>
      <c r="CC20" s="5">
        <f t="shared" si="53"/>
        <v>0</v>
      </c>
      <c r="CD20" s="7">
        <f t="shared" si="41"/>
        <v>26</v>
      </c>
    </row>
    <row r="21" spans="1:87" s="6" customFormat="1" ht="20.100000000000001" customHeight="1" x14ac:dyDescent="0.2">
      <c r="A21" s="5">
        <f t="shared" si="42"/>
        <v>16</v>
      </c>
      <c r="B21" s="48" t="s">
        <v>77</v>
      </c>
      <c r="C21" s="7" t="s">
        <v>75</v>
      </c>
      <c r="D21" s="59">
        <f t="shared" si="0"/>
        <v>12</v>
      </c>
      <c r="E21" s="91" t="s">
        <v>52</v>
      </c>
      <c r="F21" s="91" t="s">
        <v>52</v>
      </c>
      <c r="G21" s="91">
        <v>6</v>
      </c>
      <c r="H21" s="91">
        <v>6</v>
      </c>
      <c r="I21" s="91" t="s">
        <v>52</v>
      </c>
      <c r="J21" s="91" t="s">
        <v>52</v>
      </c>
      <c r="K21" s="91" t="s">
        <v>52</v>
      </c>
      <c r="L21" s="91" t="s">
        <v>52</v>
      </c>
      <c r="M21" s="91" t="s">
        <v>52</v>
      </c>
      <c r="N21" s="91" t="s">
        <v>52</v>
      </c>
      <c r="O21" s="91" t="s">
        <v>52</v>
      </c>
      <c r="P21" s="91" t="s">
        <v>52</v>
      </c>
      <c r="Q21" s="91" t="s">
        <v>52</v>
      </c>
      <c r="R21" s="91" t="s">
        <v>52</v>
      </c>
      <c r="S21" s="91" t="s">
        <v>52</v>
      </c>
      <c r="T21" s="91" t="s">
        <v>52</v>
      </c>
      <c r="V21" s="5">
        <f t="shared" si="1"/>
        <v>6</v>
      </c>
      <c r="W21" s="5">
        <f t="shared" si="2"/>
        <v>6</v>
      </c>
      <c r="X21" s="5">
        <f t="shared" si="3"/>
        <v>0</v>
      </c>
      <c r="Y21" s="5">
        <f t="shared" si="4"/>
        <v>0</v>
      </c>
      <c r="Z21" s="5">
        <f t="shared" si="5"/>
        <v>0</v>
      </c>
      <c r="AA21" s="5">
        <f t="shared" si="6"/>
        <v>0</v>
      </c>
      <c r="AB21" s="5">
        <f t="shared" si="7"/>
        <v>0</v>
      </c>
      <c r="AC21" s="5">
        <f t="shared" si="8"/>
        <v>0</v>
      </c>
      <c r="AD21" s="5">
        <f t="shared" si="9"/>
        <v>0</v>
      </c>
      <c r="AE21" s="5">
        <f t="shared" si="10"/>
        <v>0</v>
      </c>
      <c r="AF21" s="5">
        <f t="shared" si="11"/>
        <v>0</v>
      </c>
      <c r="AG21" s="5">
        <f t="shared" si="12"/>
        <v>0</v>
      </c>
      <c r="AH21" s="5">
        <f t="shared" si="13"/>
        <v>0</v>
      </c>
      <c r="AI21" s="5">
        <f t="shared" si="14"/>
        <v>0</v>
      </c>
      <c r="AJ21" s="5">
        <f t="shared" si="15"/>
        <v>0</v>
      </c>
      <c r="AK21" s="5">
        <f t="shared" si="16"/>
        <v>0</v>
      </c>
      <c r="AL21" s="89"/>
      <c r="AM21" s="5">
        <f t="shared" si="17"/>
        <v>0</v>
      </c>
      <c r="AN21" s="5">
        <f t="shared" si="18"/>
        <v>0</v>
      </c>
      <c r="AO21" s="5">
        <f t="shared" si="19"/>
        <v>6</v>
      </c>
      <c r="AP21" s="5">
        <f t="shared" si="20"/>
        <v>6</v>
      </c>
      <c r="AQ21" s="5">
        <f t="shared" si="21"/>
        <v>0</v>
      </c>
      <c r="AR21" s="5">
        <f t="shared" si="22"/>
        <v>0</v>
      </c>
      <c r="AS21" s="5">
        <f t="shared" si="23"/>
        <v>0</v>
      </c>
      <c r="AT21" s="5">
        <f t="shared" si="24"/>
        <v>0</v>
      </c>
      <c r="AU21" s="5">
        <f t="shared" si="25"/>
        <v>0</v>
      </c>
      <c r="AV21" s="5">
        <f t="shared" si="26"/>
        <v>0</v>
      </c>
      <c r="AW21" s="5">
        <f t="shared" si="27"/>
        <v>0</v>
      </c>
      <c r="AX21" s="5">
        <f t="shared" si="28"/>
        <v>0</v>
      </c>
      <c r="AY21" s="5">
        <f t="shared" si="29"/>
        <v>0</v>
      </c>
      <c r="AZ21" s="5">
        <f t="shared" si="30"/>
        <v>0</v>
      </c>
      <c r="BA21" s="5">
        <f t="shared" si="31"/>
        <v>0</v>
      </c>
      <c r="BB21" s="5">
        <f t="shared" si="32"/>
        <v>0</v>
      </c>
      <c r="BC21" s="7"/>
      <c r="BD21" s="7">
        <f t="shared" si="33"/>
        <v>14</v>
      </c>
      <c r="BE21" s="7">
        <f t="shared" si="43"/>
        <v>12</v>
      </c>
      <c r="BF21" s="5"/>
      <c r="BJ21" s="7">
        <v>17</v>
      </c>
      <c r="BN21" s="5">
        <f t="shared" si="44"/>
        <v>24</v>
      </c>
      <c r="BO21" s="5">
        <f t="shared" si="45"/>
        <v>0</v>
      </c>
      <c r="BP21" s="5">
        <f t="shared" si="46"/>
        <v>0</v>
      </c>
      <c r="BQ21" s="5">
        <f t="shared" si="47"/>
        <v>12</v>
      </c>
      <c r="BR21" s="5">
        <f t="shared" si="48"/>
        <v>12</v>
      </c>
      <c r="BS21" s="5"/>
      <c r="BT21" s="5">
        <f t="shared" si="49"/>
        <v>0</v>
      </c>
      <c r="BU21" s="5">
        <f t="shared" si="50"/>
        <v>0</v>
      </c>
      <c r="BV21" s="5">
        <f t="shared" si="51"/>
        <v>0</v>
      </c>
      <c r="BW21" s="5">
        <f t="shared" si="52"/>
        <v>0</v>
      </c>
      <c r="BX21" s="5">
        <f t="shared" si="36"/>
        <v>0</v>
      </c>
      <c r="BY21" s="5">
        <f t="shared" si="37"/>
        <v>0</v>
      </c>
      <c r="BZ21" s="5">
        <f t="shared" si="38"/>
        <v>0</v>
      </c>
      <c r="CA21" s="5">
        <f t="shared" si="39"/>
        <v>0</v>
      </c>
      <c r="CB21" s="5"/>
      <c r="CC21" s="5">
        <f t="shared" si="53"/>
        <v>0</v>
      </c>
      <c r="CD21" s="7">
        <f t="shared" si="41"/>
        <v>24</v>
      </c>
    </row>
    <row r="22" spans="1:87" s="5" customFormat="1" ht="20.100000000000001" customHeight="1" x14ac:dyDescent="0.2">
      <c r="A22" s="5">
        <f t="shared" si="42"/>
        <v>16</v>
      </c>
      <c r="B22" s="90" t="s">
        <v>129</v>
      </c>
      <c r="C22" s="62" t="s">
        <v>49</v>
      </c>
      <c r="D22" s="59">
        <f t="shared" si="0"/>
        <v>12</v>
      </c>
      <c r="E22" s="91" t="s">
        <v>52</v>
      </c>
      <c r="F22" s="91" t="s">
        <v>52</v>
      </c>
      <c r="G22" s="91">
        <v>6</v>
      </c>
      <c r="H22" s="91">
        <v>6</v>
      </c>
      <c r="I22" s="91" t="s">
        <v>52</v>
      </c>
      <c r="J22" s="91" t="s">
        <v>52</v>
      </c>
      <c r="K22" s="91" t="s">
        <v>52</v>
      </c>
      <c r="L22" s="91" t="s">
        <v>52</v>
      </c>
      <c r="M22" s="91" t="s">
        <v>52</v>
      </c>
      <c r="N22" s="91" t="s">
        <v>52</v>
      </c>
      <c r="O22" s="91" t="s">
        <v>52</v>
      </c>
      <c r="P22" s="91" t="s">
        <v>52</v>
      </c>
      <c r="Q22" s="91" t="s">
        <v>52</v>
      </c>
      <c r="R22" s="91" t="s">
        <v>52</v>
      </c>
      <c r="S22" s="91" t="s">
        <v>52</v>
      </c>
      <c r="T22" s="91" t="s">
        <v>52</v>
      </c>
      <c r="U22" s="6"/>
      <c r="V22" s="5">
        <f t="shared" si="1"/>
        <v>6</v>
      </c>
      <c r="W22" s="5">
        <f t="shared" si="2"/>
        <v>6</v>
      </c>
      <c r="X22" s="5">
        <f t="shared" si="3"/>
        <v>0</v>
      </c>
      <c r="Y22" s="5">
        <f t="shared" si="4"/>
        <v>0</v>
      </c>
      <c r="Z22" s="5">
        <f t="shared" si="5"/>
        <v>0</v>
      </c>
      <c r="AA22" s="5">
        <f t="shared" si="6"/>
        <v>0</v>
      </c>
      <c r="AB22" s="5">
        <f t="shared" si="7"/>
        <v>0</v>
      </c>
      <c r="AC22" s="5">
        <f t="shared" si="8"/>
        <v>0</v>
      </c>
      <c r="AD22" s="5">
        <f t="shared" si="9"/>
        <v>0</v>
      </c>
      <c r="AE22" s="5">
        <f t="shared" si="10"/>
        <v>0</v>
      </c>
      <c r="AF22" s="5">
        <f t="shared" si="11"/>
        <v>0</v>
      </c>
      <c r="AG22" s="5">
        <f t="shared" si="12"/>
        <v>0</v>
      </c>
      <c r="AH22" s="5">
        <f t="shared" si="13"/>
        <v>0</v>
      </c>
      <c r="AI22" s="5">
        <f t="shared" si="14"/>
        <v>0</v>
      </c>
      <c r="AJ22" s="5">
        <f t="shared" si="15"/>
        <v>0</v>
      </c>
      <c r="AK22" s="5">
        <f t="shared" si="16"/>
        <v>0</v>
      </c>
      <c r="AL22" s="89"/>
      <c r="AM22" s="5">
        <f t="shared" si="17"/>
        <v>0</v>
      </c>
      <c r="AN22" s="5">
        <f t="shared" si="18"/>
        <v>0</v>
      </c>
      <c r="AO22" s="5">
        <f t="shared" si="19"/>
        <v>6</v>
      </c>
      <c r="AP22" s="5">
        <f t="shared" si="20"/>
        <v>6</v>
      </c>
      <c r="AQ22" s="5">
        <f t="shared" si="21"/>
        <v>0</v>
      </c>
      <c r="AR22" s="5">
        <f t="shared" si="22"/>
        <v>0</v>
      </c>
      <c r="AS22" s="5">
        <f t="shared" si="23"/>
        <v>0</v>
      </c>
      <c r="AT22" s="5">
        <f t="shared" si="24"/>
        <v>0</v>
      </c>
      <c r="AU22" s="5">
        <f t="shared" si="25"/>
        <v>0</v>
      </c>
      <c r="AV22" s="5">
        <f t="shared" si="26"/>
        <v>0</v>
      </c>
      <c r="AW22" s="5">
        <f t="shared" si="27"/>
        <v>0</v>
      </c>
      <c r="AX22" s="5">
        <f t="shared" si="28"/>
        <v>0</v>
      </c>
      <c r="AY22" s="5">
        <f t="shared" si="29"/>
        <v>0</v>
      </c>
      <c r="AZ22" s="5">
        <f t="shared" si="30"/>
        <v>0</v>
      </c>
      <c r="BA22" s="5">
        <f t="shared" si="31"/>
        <v>0</v>
      </c>
      <c r="BB22" s="5">
        <f t="shared" si="32"/>
        <v>0</v>
      </c>
      <c r="BC22" s="7"/>
      <c r="BD22" s="7">
        <f t="shared" si="33"/>
        <v>14</v>
      </c>
      <c r="BE22" s="7">
        <f t="shared" si="43"/>
        <v>12</v>
      </c>
      <c r="BF22" s="6"/>
      <c r="BG22" s="6"/>
      <c r="BH22" s="6"/>
      <c r="BI22" s="6"/>
      <c r="BJ22" s="7">
        <v>18</v>
      </c>
      <c r="BN22" s="5">
        <f t="shared" si="44"/>
        <v>24</v>
      </c>
      <c r="BO22" s="5">
        <f t="shared" si="45"/>
        <v>0</v>
      </c>
      <c r="BP22" s="5">
        <f t="shared" si="46"/>
        <v>0</v>
      </c>
      <c r="BQ22" s="5">
        <f t="shared" si="47"/>
        <v>12</v>
      </c>
      <c r="BR22" s="5">
        <f t="shared" si="48"/>
        <v>12</v>
      </c>
      <c r="BT22" s="5">
        <f t="shared" si="49"/>
        <v>0</v>
      </c>
      <c r="BU22" s="5">
        <f t="shared" si="50"/>
        <v>0</v>
      </c>
      <c r="BV22" s="5">
        <f t="shared" si="51"/>
        <v>0</v>
      </c>
      <c r="BW22" s="5">
        <f t="shared" si="52"/>
        <v>0</v>
      </c>
      <c r="BX22" s="5">
        <f t="shared" si="36"/>
        <v>0</v>
      </c>
      <c r="BY22" s="5">
        <f t="shared" si="37"/>
        <v>0</v>
      </c>
      <c r="BZ22" s="5">
        <f t="shared" si="38"/>
        <v>0</v>
      </c>
      <c r="CA22" s="5">
        <f t="shared" si="39"/>
        <v>0</v>
      </c>
      <c r="CC22" s="5">
        <f t="shared" si="53"/>
        <v>0</v>
      </c>
      <c r="CD22" s="7">
        <f t="shared" si="41"/>
        <v>24</v>
      </c>
    </row>
    <row r="23" spans="1:87" s="6" customFormat="1" ht="20.100000000000001" customHeight="1" x14ac:dyDescent="0.2">
      <c r="A23" s="5">
        <f t="shared" si="42"/>
        <v>19</v>
      </c>
      <c r="B23" s="48" t="s">
        <v>88</v>
      </c>
      <c r="C23" s="7" t="s">
        <v>71</v>
      </c>
      <c r="D23" s="34">
        <f t="shared" si="0"/>
        <v>6</v>
      </c>
      <c r="E23" s="91" t="s">
        <v>52</v>
      </c>
      <c r="F23" s="91" t="s">
        <v>52</v>
      </c>
      <c r="G23" s="91">
        <v>6</v>
      </c>
      <c r="H23" s="91">
        <v>0</v>
      </c>
      <c r="I23" s="91" t="s">
        <v>52</v>
      </c>
      <c r="J23" s="91" t="s">
        <v>52</v>
      </c>
      <c r="K23" s="91" t="s">
        <v>52</v>
      </c>
      <c r="L23" s="91" t="s">
        <v>52</v>
      </c>
      <c r="M23" s="91" t="s">
        <v>52</v>
      </c>
      <c r="N23" s="91" t="s">
        <v>52</v>
      </c>
      <c r="O23" s="91" t="s">
        <v>52</v>
      </c>
      <c r="P23" s="91" t="s">
        <v>52</v>
      </c>
      <c r="Q23" s="91" t="s">
        <v>52</v>
      </c>
      <c r="R23" s="91" t="s">
        <v>52</v>
      </c>
      <c r="S23" s="91" t="s">
        <v>52</v>
      </c>
      <c r="T23" s="91" t="s">
        <v>52</v>
      </c>
      <c r="V23" s="5">
        <f t="shared" si="1"/>
        <v>6</v>
      </c>
      <c r="W23" s="5">
        <f t="shared" si="2"/>
        <v>0</v>
      </c>
      <c r="X23" s="5">
        <f t="shared" si="3"/>
        <v>0</v>
      </c>
      <c r="Y23" s="5">
        <f t="shared" si="4"/>
        <v>0</v>
      </c>
      <c r="Z23" s="5">
        <f t="shared" si="5"/>
        <v>0</v>
      </c>
      <c r="AA23" s="5">
        <f t="shared" si="6"/>
        <v>0</v>
      </c>
      <c r="AB23" s="5">
        <f t="shared" si="7"/>
        <v>0</v>
      </c>
      <c r="AC23" s="5">
        <f t="shared" si="8"/>
        <v>0</v>
      </c>
      <c r="AD23" s="5">
        <f t="shared" si="9"/>
        <v>0</v>
      </c>
      <c r="AE23" s="5">
        <f t="shared" si="10"/>
        <v>0</v>
      </c>
      <c r="AF23" s="5">
        <f t="shared" si="11"/>
        <v>0</v>
      </c>
      <c r="AG23" s="5">
        <f t="shared" si="12"/>
        <v>0</v>
      </c>
      <c r="AH23" s="5">
        <f t="shared" si="13"/>
        <v>0</v>
      </c>
      <c r="AI23" s="5">
        <f t="shared" si="14"/>
        <v>0</v>
      </c>
      <c r="AJ23" s="5">
        <f t="shared" si="15"/>
        <v>0</v>
      </c>
      <c r="AK23" s="5">
        <f t="shared" si="16"/>
        <v>0</v>
      </c>
      <c r="AL23" s="89"/>
      <c r="AM23" s="5">
        <f t="shared" si="17"/>
        <v>0</v>
      </c>
      <c r="AN23" s="5">
        <f t="shared" si="18"/>
        <v>0</v>
      </c>
      <c r="AO23" s="5">
        <f t="shared" si="19"/>
        <v>6</v>
      </c>
      <c r="AP23" s="5">
        <f t="shared" si="20"/>
        <v>0</v>
      </c>
      <c r="AQ23" s="5">
        <f t="shared" si="21"/>
        <v>0</v>
      </c>
      <c r="AR23" s="5">
        <f t="shared" si="22"/>
        <v>0</v>
      </c>
      <c r="AS23" s="5">
        <f t="shared" si="23"/>
        <v>0</v>
      </c>
      <c r="AT23" s="5">
        <f t="shared" si="24"/>
        <v>0</v>
      </c>
      <c r="AU23" s="5">
        <f t="shared" si="25"/>
        <v>0</v>
      </c>
      <c r="AV23" s="5">
        <f t="shared" si="26"/>
        <v>0</v>
      </c>
      <c r="AW23" s="5">
        <f t="shared" si="27"/>
        <v>0</v>
      </c>
      <c r="AX23" s="5">
        <f t="shared" si="28"/>
        <v>0</v>
      </c>
      <c r="AY23" s="5">
        <f t="shared" si="29"/>
        <v>0</v>
      </c>
      <c r="AZ23" s="5">
        <f t="shared" si="30"/>
        <v>0</v>
      </c>
      <c r="BA23" s="5">
        <f t="shared" si="31"/>
        <v>0</v>
      </c>
      <c r="BB23" s="5">
        <f t="shared" si="32"/>
        <v>0</v>
      </c>
      <c r="BC23" s="7"/>
      <c r="BD23" s="7">
        <f t="shared" si="33"/>
        <v>14</v>
      </c>
      <c r="BE23" s="7">
        <f t="shared" si="43"/>
        <v>6</v>
      </c>
      <c r="BJ23" s="7">
        <v>19</v>
      </c>
      <c r="BN23" s="5">
        <f t="shared" si="44"/>
        <v>18</v>
      </c>
      <c r="BO23" s="5">
        <f t="shared" si="45"/>
        <v>0</v>
      </c>
      <c r="BP23" s="5">
        <f t="shared" si="46"/>
        <v>0</v>
      </c>
      <c r="BQ23" s="5">
        <f t="shared" si="47"/>
        <v>12</v>
      </c>
      <c r="BR23" s="5">
        <f t="shared" si="48"/>
        <v>6</v>
      </c>
      <c r="BS23" s="5"/>
      <c r="BT23" s="5">
        <f t="shared" si="49"/>
        <v>0</v>
      </c>
      <c r="BU23" s="5">
        <f t="shared" si="50"/>
        <v>0</v>
      </c>
      <c r="BV23" s="5">
        <f t="shared" si="51"/>
        <v>0</v>
      </c>
      <c r="BW23" s="5">
        <f t="shared" si="52"/>
        <v>0</v>
      </c>
      <c r="BX23" s="5">
        <f t="shared" si="36"/>
        <v>0</v>
      </c>
      <c r="BY23" s="5">
        <f t="shared" si="37"/>
        <v>0</v>
      </c>
      <c r="BZ23" s="5">
        <f t="shared" si="38"/>
        <v>0</v>
      </c>
      <c r="CA23" s="5">
        <f t="shared" si="39"/>
        <v>0</v>
      </c>
      <c r="CB23" s="5"/>
      <c r="CC23" s="5">
        <f t="shared" si="53"/>
        <v>0</v>
      </c>
      <c r="CD23" s="7">
        <f t="shared" si="41"/>
        <v>18</v>
      </c>
    </row>
    <row r="24" spans="1:87" s="6" customFormat="1" ht="20.100000000000001" customHeight="1" x14ac:dyDescent="0.2">
      <c r="A24" s="5">
        <f t="shared" si="42"/>
        <v>19</v>
      </c>
      <c r="B24" s="47" t="s">
        <v>82</v>
      </c>
      <c r="C24" s="5" t="s">
        <v>58</v>
      </c>
      <c r="D24" s="59">
        <f t="shared" si="0"/>
        <v>6</v>
      </c>
      <c r="E24" s="91" t="s">
        <v>52</v>
      </c>
      <c r="F24" s="91" t="s">
        <v>52</v>
      </c>
      <c r="G24" s="91">
        <v>6</v>
      </c>
      <c r="H24" s="91">
        <v>0</v>
      </c>
      <c r="I24" s="91" t="s">
        <v>52</v>
      </c>
      <c r="J24" s="91" t="s">
        <v>52</v>
      </c>
      <c r="K24" s="91" t="s">
        <v>52</v>
      </c>
      <c r="L24" s="91" t="s">
        <v>52</v>
      </c>
      <c r="M24" s="91" t="s">
        <v>52</v>
      </c>
      <c r="N24" s="91" t="s">
        <v>52</v>
      </c>
      <c r="O24" s="91" t="s">
        <v>52</v>
      </c>
      <c r="P24" s="91" t="s">
        <v>52</v>
      </c>
      <c r="Q24" s="91" t="s">
        <v>52</v>
      </c>
      <c r="R24" s="91" t="s">
        <v>52</v>
      </c>
      <c r="S24" s="91" t="s">
        <v>52</v>
      </c>
      <c r="T24" s="91" t="s">
        <v>52</v>
      </c>
      <c r="V24" s="5">
        <f t="shared" si="1"/>
        <v>6</v>
      </c>
      <c r="W24" s="5">
        <f t="shared" si="2"/>
        <v>0</v>
      </c>
      <c r="X24" s="5">
        <f t="shared" si="3"/>
        <v>0</v>
      </c>
      <c r="Y24" s="5">
        <f t="shared" si="4"/>
        <v>0</v>
      </c>
      <c r="Z24" s="5">
        <f t="shared" si="5"/>
        <v>0</v>
      </c>
      <c r="AA24" s="5">
        <f t="shared" si="6"/>
        <v>0</v>
      </c>
      <c r="AB24" s="5">
        <f t="shared" si="7"/>
        <v>0</v>
      </c>
      <c r="AC24" s="5">
        <f t="shared" si="8"/>
        <v>0</v>
      </c>
      <c r="AD24" s="5">
        <f t="shared" si="9"/>
        <v>0</v>
      </c>
      <c r="AE24" s="5">
        <f t="shared" si="10"/>
        <v>0</v>
      </c>
      <c r="AF24" s="5">
        <f t="shared" si="11"/>
        <v>0</v>
      </c>
      <c r="AG24" s="5">
        <f t="shared" si="12"/>
        <v>0</v>
      </c>
      <c r="AH24" s="5">
        <f t="shared" si="13"/>
        <v>0</v>
      </c>
      <c r="AI24" s="5">
        <f t="shared" si="14"/>
        <v>0</v>
      </c>
      <c r="AJ24" s="5">
        <f t="shared" si="15"/>
        <v>0</v>
      </c>
      <c r="AK24" s="5">
        <f t="shared" si="16"/>
        <v>0</v>
      </c>
      <c r="AL24" s="89"/>
      <c r="AM24" s="5">
        <f t="shared" si="17"/>
        <v>0</v>
      </c>
      <c r="AN24" s="5">
        <f t="shared" si="18"/>
        <v>0</v>
      </c>
      <c r="AO24" s="5">
        <f t="shared" si="19"/>
        <v>6</v>
      </c>
      <c r="AP24" s="5">
        <f t="shared" si="20"/>
        <v>0</v>
      </c>
      <c r="AQ24" s="5">
        <f t="shared" si="21"/>
        <v>0</v>
      </c>
      <c r="AR24" s="5">
        <f t="shared" si="22"/>
        <v>0</v>
      </c>
      <c r="AS24" s="5">
        <f t="shared" si="23"/>
        <v>0</v>
      </c>
      <c r="AT24" s="5">
        <f t="shared" si="24"/>
        <v>0</v>
      </c>
      <c r="AU24" s="5">
        <f t="shared" si="25"/>
        <v>0</v>
      </c>
      <c r="AV24" s="5">
        <f t="shared" si="26"/>
        <v>0</v>
      </c>
      <c r="AW24" s="5">
        <f t="shared" si="27"/>
        <v>0</v>
      </c>
      <c r="AX24" s="5">
        <f t="shared" si="28"/>
        <v>0</v>
      </c>
      <c r="AY24" s="5">
        <f t="shared" si="29"/>
        <v>0</v>
      </c>
      <c r="AZ24" s="5">
        <f t="shared" si="30"/>
        <v>0</v>
      </c>
      <c r="BA24" s="5">
        <f t="shared" si="31"/>
        <v>0</v>
      </c>
      <c r="BB24" s="5">
        <f t="shared" si="32"/>
        <v>0</v>
      </c>
      <c r="BC24" s="7"/>
      <c r="BD24" s="7">
        <f t="shared" si="33"/>
        <v>14</v>
      </c>
      <c r="BE24" s="7">
        <f t="shared" si="43"/>
        <v>6</v>
      </c>
      <c r="BJ24" s="7">
        <v>20</v>
      </c>
      <c r="BN24" s="5">
        <f t="shared" si="44"/>
        <v>12</v>
      </c>
      <c r="BO24" s="5">
        <f t="shared" si="45"/>
        <v>0</v>
      </c>
      <c r="BP24" s="5">
        <f t="shared" si="46"/>
        <v>0</v>
      </c>
      <c r="BQ24" s="5">
        <f t="shared" si="47"/>
        <v>12</v>
      </c>
      <c r="BR24" s="5">
        <f t="shared" si="48"/>
        <v>0</v>
      </c>
      <c r="BS24" s="5"/>
      <c r="BT24" s="5">
        <f t="shared" si="49"/>
        <v>0</v>
      </c>
      <c r="BU24" s="5">
        <f t="shared" si="50"/>
        <v>0</v>
      </c>
      <c r="BV24" s="5">
        <f t="shared" si="51"/>
        <v>0</v>
      </c>
      <c r="BW24" s="5">
        <f t="shared" si="52"/>
        <v>0</v>
      </c>
      <c r="BX24" s="5">
        <f t="shared" si="36"/>
        <v>0</v>
      </c>
      <c r="BY24" s="5">
        <f t="shared" si="37"/>
        <v>0</v>
      </c>
      <c r="BZ24" s="5">
        <f t="shared" si="38"/>
        <v>0</v>
      </c>
      <c r="CA24" s="5">
        <f t="shared" si="39"/>
        <v>0</v>
      </c>
      <c r="CB24" s="5"/>
      <c r="CC24" s="5">
        <f t="shared" si="53"/>
        <v>0</v>
      </c>
      <c r="CD24" s="7">
        <f t="shared" si="41"/>
        <v>12</v>
      </c>
    </row>
    <row r="25" spans="1:87" s="6" customFormat="1" ht="20.100000000000001" customHeight="1" x14ac:dyDescent="0.2">
      <c r="A25" s="5">
        <f t="shared" si="42"/>
        <v>21</v>
      </c>
      <c r="B25" s="47" t="s">
        <v>15</v>
      </c>
      <c r="C25" s="5" t="s">
        <v>14</v>
      </c>
      <c r="D25" s="59">
        <f t="shared" si="0"/>
        <v>6</v>
      </c>
      <c r="E25" s="91" t="s">
        <v>52</v>
      </c>
      <c r="F25" s="91" t="s">
        <v>52</v>
      </c>
      <c r="G25" s="91">
        <v>6</v>
      </c>
      <c r="H25" s="91" t="s">
        <v>52</v>
      </c>
      <c r="I25" s="91" t="s">
        <v>52</v>
      </c>
      <c r="J25" s="91" t="s">
        <v>52</v>
      </c>
      <c r="K25" s="91" t="s">
        <v>52</v>
      </c>
      <c r="L25" s="91" t="s">
        <v>52</v>
      </c>
      <c r="M25" s="91" t="s">
        <v>52</v>
      </c>
      <c r="N25" s="91" t="s">
        <v>52</v>
      </c>
      <c r="O25" s="91" t="s">
        <v>52</v>
      </c>
      <c r="P25" s="91" t="s">
        <v>52</v>
      </c>
      <c r="Q25" s="91" t="s">
        <v>52</v>
      </c>
      <c r="R25" s="91" t="s">
        <v>52</v>
      </c>
      <c r="S25" s="91" t="s">
        <v>52</v>
      </c>
      <c r="T25" s="91" t="s">
        <v>52</v>
      </c>
      <c r="V25" s="5">
        <f t="shared" si="1"/>
        <v>6</v>
      </c>
      <c r="W25" s="5">
        <f t="shared" si="2"/>
        <v>0</v>
      </c>
      <c r="X25" s="5">
        <f t="shared" si="3"/>
        <v>0</v>
      </c>
      <c r="Y25" s="5">
        <f t="shared" si="4"/>
        <v>0</v>
      </c>
      <c r="Z25" s="5">
        <f t="shared" si="5"/>
        <v>0</v>
      </c>
      <c r="AA25" s="5">
        <f t="shared" si="6"/>
        <v>0</v>
      </c>
      <c r="AB25" s="5">
        <f t="shared" si="7"/>
        <v>0</v>
      </c>
      <c r="AC25" s="5">
        <f t="shared" si="8"/>
        <v>0</v>
      </c>
      <c r="AD25" s="5">
        <f t="shared" si="9"/>
        <v>0</v>
      </c>
      <c r="AE25" s="5">
        <f t="shared" si="10"/>
        <v>0</v>
      </c>
      <c r="AF25" s="5">
        <f t="shared" si="11"/>
        <v>0</v>
      </c>
      <c r="AG25" s="5">
        <f t="shared" si="12"/>
        <v>0</v>
      </c>
      <c r="AH25" s="5">
        <f t="shared" si="13"/>
        <v>0</v>
      </c>
      <c r="AI25" s="5">
        <f t="shared" si="14"/>
        <v>0</v>
      </c>
      <c r="AJ25" s="5">
        <f t="shared" si="15"/>
        <v>0</v>
      </c>
      <c r="AK25" s="5">
        <f t="shared" si="16"/>
        <v>0</v>
      </c>
      <c r="AL25" s="89"/>
      <c r="AM25" s="5">
        <f t="shared" si="17"/>
        <v>0</v>
      </c>
      <c r="AN25" s="5">
        <f t="shared" si="18"/>
        <v>0</v>
      </c>
      <c r="AO25" s="5">
        <f t="shared" si="19"/>
        <v>6</v>
      </c>
      <c r="AP25" s="5">
        <f t="shared" si="20"/>
        <v>0</v>
      </c>
      <c r="AQ25" s="5">
        <f t="shared" si="21"/>
        <v>0</v>
      </c>
      <c r="AR25" s="5">
        <f t="shared" si="22"/>
        <v>0</v>
      </c>
      <c r="AS25" s="5">
        <f t="shared" si="23"/>
        <v>0</v>
      </c>
      <c r="AT25" s="5">
        <f t="shared" si="24"/>
        <v>0</v>
      </c>
      <c r="AU25" s="5">
        <f t="shared" si="25"/>
        <v>0</v>
      </c>
      <c r="AV25" s="5">
        <f t="shared" si="26"/>
        <v>0</v>
      </c>
      <c r="AW25" s="5">
        <f t="shared" si="27"/>
        <v>0</v>
      </c>
      <c r="AX25" s="5">
        <f t="shared" si="28"/>
        <v>0</v>
      </c>
      <c r="AY25" s="5">
        <f t="shared" si="29"/>
        <v>0</v>
      </c>
      <c r="AZ25" s="5">
        <f t="shared" si="30"/>
        <v>0</v>
      </c>
      <c r="BA25" s="5">
        <f t="shared" si="31"/>
        <v>0</v>
      </c>
      <c r="BB25" s="5">
        <f t="shared" si="32"/>
        <v>0</v>
      </c>
      <c r="BC25" s="7"/>
      <c r="BD25" s="7">
        <f t="shared" si="33"/>
        <v>15</v>
      </c>
      <c r="BE25" s="7">
        <f t="shared" si="43"/>
        <v>6</v>
      </c>
      <c r="BJ25" s="7">
        <v>21</v>
      </c>
      <c r="BN25" s="5">
        <f t="shared" si="44"/>
        <v>12</v>
      </c>
      <c r="BO25" s="5">
        <f t="shared" si="45"/>
        <v>0</v>
      </c>
      <c r="BP25" s="5">
        <f t="shared" si="46"/>
        <v>0</v>
      </c>
      <c r="BQ25" s="5">
        <f t="shared" si="47"/>
        <v>12</v>
      </c>
      <c r="BR25" s="5">
        <f t="shared" si="48"/>
        <v>0</v>
      </c>
      <c r="BS25" s="5"/>
      <c r="BT25" s="5">
        <f t="shared" si="49"/>
        <v>0</v>
      </c>
      <c r="BU25" s="5">
        <f t="shared" si="50"/>
        <v>0</v>
      </c>
      <c r="BV25" s="5">
        <f t="shared" si="51"/>
        <v>0</v>
      </c>
      <c r="BW25" s="5">
        <f t="shared" si="52"/>
        <v>0</v>
      </c>
      <c r="BX25" s="5">
        <f t="shared" si="36"/>
        <v>0</v>
      </c>
      <c r="BY25" s="5">
        <f t="shared" si="37"/>
        <v>0</v>
      </c>
      <c r="BZ25" s="5">
        <f t="shared" si="38"/>
        <v>0</v>
      </c>
      <c r="CA25" s="5">
        <f t="shared" si="39"/>
        <v>0</v>
      </c>
      <c r="CB25" s="5"/>
      <c r="CC25" s="5">
        <f t="shared" si="53"/>
        <v>0</v>
      </c>
      <c r="CD25" s="7">
        <f t="shared" si="41"/>
        <v>12</v>
      </c>
    </row>
    <row r="26" spans="1:87" s="6" customFormat="1" ht="20.100000000000001" customHeight="1" x14ac:dyDescent="0.2">
      <c r="A26" s="5">
        <f t="shared" si="42"/>
        <v>22</v>
      </c>
      <c r="B26" s="90" t="s">
        <v>138</v>
      </c>
      <c r="C26" s="62" t="s">
        <v>75</v>
      </c>
      <c r="D26" s="59">
        <f t="shared" si="0"/>
        <v>6</v>
      </c>
      <c r="E26" s="91" t="s">
        <v>52</v>
      </c>
      <c r="F26" s="91" t="s">
        <v>52</v>
      </c>
      <c r="G26" s="91">
        <v>6</v>
      </c>
      <c r="H26" s="91">
        <v>0</v>
      </c>
      <c r="I26" s="91" t="s">
        <v>52</v>
      </c>
      <c r="J26" s="91" t="s">
        <v>52</v>
      </c>
      <c r="K26" s="91" t="s">
        <v>52</v>
      </c>
      <c r="L26" s="91" t="s">
        <v>52</v>
      </c>
      <c r="M26" s="91" t="s">
        <v>52</v>
      </c>
      <c r="N26" s="91" t="s">
        <v>52</v>
      </c>
      <c r="O26" s="91" t="s">
        <v>52</v>
      </c>
      <c r="P26" s="91" t="s">
        <v>52</v>
      </c>
      <c r="Q26" s="91" t="s">
        <v>52</v>
      </c>
      <c r="R26" s="91" t="s">
        <v>52</v>
      </c>
      <c r="S26" s="91" t="s">
        <v>52</v>
      </c>
      <c r="T26" s="91" t="s">
        <v>52</v>
      </c>
      <c r="U26" s="5"/>
      <c r="V26" s="5">
        <f t="shared" si="1"/>
        <v>6</v>
      </c>
      <c r="W26" s="5">
        <f t="shared" si="2"/>
        <v>0</v>
      </c>
      <c r="X26" s="5">
        <f t="shared" si="3"/>
        <v>0</v>
      </c>
      <c r="Y26" s="5">
        <f t="shared" si="4"/>
        <v>0</v>
      </c>
      <c r="Z26" s="5">
        <f t="shared" si="5"/>
        <v>0</v>
      </c>
      <c r="AA26" s="5">
        <f t="shared" si="6"/>
        <v>0</v>
      </c>
      <c r="AB26" s="5">
        <f t="shared" si="7"/>
        <v>0</v>
      </c>
      <c r="AC26" s="5">
        <f t="shared" si="8"/>
        <v>0</v>
      </c>
      <c r="AD26" s="5">
        <f t="shared" si="9"/>
        <v>0</v>
      </c>
      <c r="AE26" s="5">
        <f t="shared" si="10"/>
        <v>0</v>
      </c>
      <c r="AF26" s="5">
        <f t="shared" si="11"/>
        <v>0</v>
      </c>
      <c r="AG26" s="5">
        <f t="shared" si="12"/>
        <v>0</v>
      </c>
      <c r="AH26" s="5">
        <f t="shared" si="13"/>
        <v>0</v>
      </c>
      <c r="AI26" s="5">
        <f t="shared" si="14"/>
        <v>0</v>
      </c>
      <c r="AJ26" s="5">
        <f t="shared" si="15"/>
        <v>0</v>
      </c>
      <c r="AK26" s="5">
        <f t="shared" si="16"/>
        <v>0</v>
      </c>
      <c r="AL26" s="89"/>
      <c r="AM26" s="5">
        <f t="shared" si="17"/>
        <v>0</v>
      </c>
      <c r="AN26" s="5">
        <f t="shared" si="18"/>
        <v>0</v>
      </c>
      <c r="AO26" s="5">
        <f t="shared" si="19"/>
        <v>6</v>
      </c>
      <c r="AP26" s="5">
        <f t="shared" si="20"/>
        <v>0</v>
      </c>
      <c r="AQ26" s="5">
        <f t="shared" si="21"/>
        <v>0</v>
      </c>
      <c r="AR26" s="5">
        <f t="shared" si="22"/>
        <v>0</v>
      </c>
      <c r="AS26" s="5">
        <f t="shared" si="23"/>
        <v>0</v>
      </c>
      <c r="AT26" s="5">
        <f t="shared" si="24"/>
        <v>0</v>
      </c>
      <c r="AU26" s="5">
        <f t="shared" si="25"/>
        <v>0</v>
      </c>
      <c r="AV26" s="5">
        <f t="shared" si="26"/>
        <v>0</v>
      </c>
      <c r="AW26" s="5">
        <f t="shared" si="27"/>
        <v>0</v>
      </c>
      <c r="AX26" s="5">
        <f t="shared" si="28"/>
        <v>0</v>
      </c>
      <c r="AY26" s="5">
        <f t="shared" si="29"/>
        <v>0</v>
      </c>
      <c r="AZ26" s="5">
        <f t="shared" si="30"/>
        <v>0</v>
      </c>
      <c r="BA26" s="5">
        <f t="shared" si="31"/>
        <v>0</v>
      </c>
      <c r="BB26" s="5">
        <f t="shared" si="32"/>
        <v>0</v>
      </c>
      <c r="BC26" s="7"/>
      <c r="BD26" s="7">
        <f t="shared" si="33"/>
        <v>14</v>
      </c>
      <c r="BE26" s="7">
        <f t="shared" si="43"/>
        <v>6</v>
      </c>
      <c r="BF26" s="5"/>
      <c r="BJ26" s="7">
        <v>22</v>
      </c>
      <c r="BN26" s="5">
        <f t="shared" si="44"/>
        <v>12</v>
      </c>
      <c r="BO26" s="5">
        <f t="shared" si="45"/>
        <v>0</v>
      </c>
      <c r="BP26" s="5">
        <f t="shared" si="46"/>
        <v>0</v>
      </c>
      <c r="BQ26" s="5">
        <f t="shared" si="47"/>
        <v>12</v>
      </c>
      <c r="BR26" s="5">
        <f t="shared" si="48"/>
        <v>0</v>
      </c>
      <c r="BS26" s="5"/>
      <c r="BT26" s="5">
        <f t="shared" si="49"/>
        <v>0</v>
      </c>
      <c r="BU26" s="5">
        <f t="shared" si="50"/>
        <v>0</v>
      </c>
      <c r="BV26" s="5">
        <f t="shared" si="51"/>
        <v>0</v>
      </c>
      <c r="BW26" s="5">
        <f t="shared" si="52"/>
        <v>0</v>
      </c>
      <c r="BX26" s="5">
        <f t="shared" si="36"/>
        <v>0</v>
      </c>
      <c r="BY26" s="5">
        <f t="shared" si="37"/>
        <v>0</v>
      </c>
      <c r="BZ26" s="5">
        <f t="shared" si="38"/>
        <v>0</v>
      </c>
      <c r="CA26" s="5">
        <f t="shared" si="39"/>
        <v>0</v>
      </c>
      <c r="CB26" s="5"/>
      <c r="CC26" s="5">
        <f t="shared" si="53"/>
        <v>0</v>
      </c>
      <c r="CD26" s="7">
        <f t="shared" si="41"/>
        <v>12</v>
      </c>
    </row>
    <row r="27" spans="1:87" s="5" customFormat="1" ht="20.100000000000001" customHeight="1" x14ac:dyDescent="0.2">
      <c r="A27" s="5">
        <f t="shared" si="42"/>
        <v>23</v>
      </c>
      <c r="B27" s="48" t="s">
        <v>89</v>
      </c>
      <c r="C27" s="7" t="s">
        <v>71</v>
      </c>
      <c r="D27" s="34">
        <f t="shared" si="0"/>
        <v>6</v>
      </c>
      <c r="E27" s="91" t="s">
        <v>52</v>
      </c>
      <c r="F27" s="91" t="s">
        <v>52</v>
      </c>
      <c r="G27" s="91" t="s">
        <v>52</v>
      </c>
      <c r="H27" s="91">
        <v>6</v>
      </c>
      <c r="I27" s="91" t="s">
        <v>52</v>
      </c>
      <c r="J27" s="91" t="s">
        <v>52</v>
      </c>
      <c r="K27" s="91" t="s">
        <v>52</v>
      </c>
      <c r="L27" s="91" t="s">
        <v>52</v>
      </c>
      <c r="M27" s="91" t="s">
        <v>52</v>
      </c>
      <c r="N27" s="91" t="s">
        <v>52</v>
      </c>
      <c r="O27" s="91" t="s">
        <v>52</v>
      </c>
      <c r="P27" s="91" t="s">
        <v>52</v>
      </c>
      <c r="Q27" s="91" t="s">
        <v>52</v>
      </c>
      <c r="R27" s="91" t="s">
        <v>52</v>
      </c>
      <c r="S27" s="91" t="s">
        <v>52</v>
      </c>
      <c r="T27" s="91" t="s">
        <v>52</v>
      </c>
      <c r="U27" s="6"/>
      <c r="V27" s="5">
        <f t="shared" si="1"/>
        <v>6</v>
      </c>
      <c r="W27" s="5">
        <f t="shared" si="2"/>
        <v>0</v>
      </c>
      <c r="X27" s="5">
        <f t="shared" si="3"/>
        <v>0</v>
      </c>
      <c r="Y27" s="5">
        <f t="shared" si="4"/>
        <v>0</v>
      </c>
      <c r="Z27" s="5">
        <f t="shared" si="5"/>
        <v>0</v>
      </c>
      <c r="AA27" s="5">
        <f t="shared" si="6"/>
        <v>0</v>
      </c>
      <c r="AB27" s="5">
        <f t="shared" si="7"/>
        <v>0</v>
      </c>
      <c r="AC27" s="5">
        <f t="shared" si="8"/>
        <v>0</v>
      </c>
      <c r="AD27" s="5">
        <f t="shared" si="9"/>
        <v>0</v>
      </c>
      <c r="AE27" s="5">
        <f t="shared" si="10"/>
        <v>0</v>
      </c>
      <c r="AF27" s="5">
        <f t="shared" si="11"/>
        <v>0</v>
      </c>
      <c r="AG27" s="5">
        <f t="shared" si="12"/>
        <v>0</v>
      </c>
      <c r="AH27" s="5">
        <f t="shared" si="13"/>
        <v>0</v>
      </c>
      <c r="AI27" s="5">
        <f t="shared" si="14"/>
        <v>0</v>
      </c>
      <c r="AJ27" s="5">
        <f t="shared" si="15"/>
        <v>0</v>
      </c>
      <c r="AK27" s="5">
        <f t="shared" si="16"/>
        <v>0</v>
      </c>
      <c r="AL27" s="89"/>
      <c r="AM27" s="5">
        <f t="shared" si="17"/>
        <v>0</v>
      </c>
      <c r="AN27" s="5">
        <f t="shared" si="18"/>
        <v>0</v>
      </c>
      <c r="AO27" s="5">
        <f t="shared" si="19"/>
        <v>0</v>
      </c>
      <c r="AP27" s="5">
        <f t="shared" si="20"/>
        <v>6</v>
      </c>
      <c r="AQ27" s="5">
        <f t="shared" si="21"/>
        <v>0</v>
      </c>
      <c r="AR27" s="5">
        <f t="shared" si="22"/>
        <v>0</v>
      </c>
      <c r="AS27" s="5">
        <f t="shared" si="23"/>
        <v>0</v>
      </c>
      <c r="AT27" s="5">
        <f t="shared" si="24"/>
        <v>0</v>
      </c>
      <c r="AU27" s="5">
        <f t="shared" si="25"/>
        <v>0</v>
      </c>
      <c r="AV27" s="5">
        <f t="shared" si="26"/>
        <v>0</v>
      </c>
      <c r="AW27" s="5">
        <f t="shared" si="27"/>
        <v>0</v>
      </c>
      <c r="AX27" s="5">
        <f t="shared" si="28"/>
        <v>0</v>
      </c>
      <c r="AY27" s="5">
        <f t="shared" si="29"/>
        <v>0</v>
      </c>
      <c r="AZ27" s="5">
        <f t="shared" si="30"/>
        <v>0</v>
      </c>
      <c r="BA27" s="5">
        <f t="shared" si="31"/>
        <v>0</v>
      </c>
      <c r="BB27" s="5">
        <f t="shared" si="32"/>
        <v>0</v>
      </c>
      <c r="BC27" s="7"/>
      <c r="BD27" s="7">
        <f t="shared" si="33"/>
        <v>15</v>
      </c>
      <c r="BE27" s="7">
        <f t="shared" si="43"/>
        <v>6</v>
      </c>
      <c r="BF27" s="6"/>
      <c r="BJ27" s="7">
        <v>23</v>
      </c>
      <c r="BN27" s="5">
        <f t="shared" si="44"/>
        <v>12</v>
      </c>
      <c r="BO27" s="5">
        <f t="shared" si="45"/>
        <v>0</v>
      </c>
      <c r="BP27" s="5">
        <f t="shared" si="46"/>
        <v>0</v>
      </c>
      <c r="BQ27" s="5">
        <f t="shared" si="47"/>
        <v>6</v>
      </c>
      <c r="BR27" s="5">
        <f t="shared" si="48"/>
        <v>6</v>
      </c>
      <c r="BT27" s="5">
        <f t="shared" si="49"/>
        <v>0</v>
      </c>
      <c r="BU27" s="5">
        <f t="shared" si="50"/>
        <v>0</v>
      </c>
      <c r="BV27" s="5">
        <f t="shared" si="51"/>
        <v>0</v>
      </c>
      <c r="BW27" s="5">
        <f t="shared" si="52"/>
        <v>0</v>
      </c>
      <c r="BX27" s="5">
        <f t="shared" si="36"/>
        <v>0</v>
      </c>
      <c r="BY27" s="5">
        <f t="shared" si="37"/>
        <v>0</v>
      </c>
      <c r="BZ27" s="5">
        <f t="shared" si="38"/>
        <v>0</v>
      </c>
      <c r="CA27" s="5">
        <f t="shared" si="39"/>
        <v>0</v>
      </c>
      <c r="CC27" s="5">
        <f t="shared" si="53"/>
        <v>0</v>
      </c>
      <c r="CD27" s="7">
        <f t="shared" si="41"/>
        <v>12</v>
      </c>
    </row>
    <row r="28" spans="1:87" s="6" customFormat="1" ht="20.100000000000001" customHeight="1" x14ac:dyDescent="0.2">
      <c r="A28" s="5">
        <f t="shared" si="42"/>
        <v>24</v>
      </c>
      <c r="B28" s="90" t="s">
        <v>260</v>
      </c>
      <c r="C28" s="93" t="s">
        <v>107</v>
      </c>
      <c r="D28" s="59">
        <f t="shared" si="0"/>
        <v>6</v>
      </c>
      <c r="E28" s="91" t="s">
        <v>52</v>
      </c>
      <c r="F28" s="91" t="s">
        <v>52</v>
      </c>
      <c r="G28" s="91">
        <v>0</v>
      </c>
      <c r="H28" s="91">
        <v>6</v>
      </c>
      <c r="I28" s="91" t="s">
        <v>52</v>
      </c>
      <c r="J28" s="91" t="s">
        <v>52</v>
      </c>
      <c r="K28" s="91" t="s">
        <v>52</v>
      </c>
      <c r="L28" s="91" t="s">
        <v>52</v>
      </c>
      <c r="M28" s="91" t="s">
        <v>52</v>
      </c>
      <c r="N28" s="91" t="s">
        <v>52</v>
      </c>
      <c r="O28" s="91" t="s">
        <v>52</v>
      </c>
      <c r="P28" s="91" t="s">
        <v>52</v>
      </c>
      <c r="Q28" s="91" t="s">
        <v>52</v>
      </c>
      <c r="R28" s="91" t="s">
        <v>52</v>
      </c>
      <c r="S28" s="91" t="s">
        <v>52</v>
      </c>
      <c r="T28" s="91" t="s">
        <v>52</v>
      </c>
      <c r="U28" s="5"/>
      <c r="V28" s="5">
        <f t="shared" si="1"/>
        <v>6</v>
      </c>
      <c r="W28" s="5">
        <f t="shared" si="2"/>
        <v>0</v>
      </c>
      <c r="X28" s="5">
        <f t="shared" si="3"/>
        <v>0</v>
      </c>
      <c r="Y28" s="5">
        <f t="shared" si="4"/>
        <v>0</v>
      </c>
      <c r="Z28" s="5">
        <f t="shared" si="5"/>
        <v>0</v>
      </c>
      <c r="AA28" s="5">
        <f t="shared" si="6"/>
        <v>0</v>
      </c>
      <c r="AB28" s="5">
        <f t="shared" si="7"/>
        <v>0</v>
      </c>
      <c r="AC28" s="5">
        <f t="shared" si="8"/>
        <v>0</v>
      </c>
      <c r="AD28" s="5">
        <f t="shared" si="9"/>
        <v>0</v>
      </c>
      <c r="AE28" s="5">
        <f t="shared" si="10"/>
        <v>0</v>
      </c>
      <c r="AF28" s="5">
        <f t="shared" si="11"/>
        <v>0</v>
      </c>
      <c r="AG28" s="5">
        <f t="shared" si="12"/>
        <v>0</v>
      </c>
      <c r="AH28" s="5">
        <f t="shared" si="13"/>
        <v>0</v>
      </c>
      <c r="AI28" s="5">
        <f t="shared" si="14"/>
        <v>0</v>
      </c>
      <c r="AJ28" s="5">
        <f t="shared" si="15"/>
        <v>0</v>
      </c>
      <c r="AK28" s="5">
        <f t="shared" si="16"/>
        <v>0</v>
      </c>
      <c r="AL28" s="89"/>
      <c r="AM28" s="5">
        <f t="shared" si="17"/>
        <v>0</v>
      </c>
      <c r="AN28" s="5">
        <f t="shared" si="18"/>
        <v>0</v>
      </c>
      <c r="AO28" s="5">
        <f t="shared" si="19"/>
        <v>0</v>
      </c>
      <c r="AP28" s="5">
        <f t="shared" si="20"/>
        <v>6</v>
      </c>
      <c r="AQ28" s="5">
        <f t="shared" si="21"/>
        <v>0</v>
      </c>
      <c r="AR28" s="5">
        <f t="shared" si="22"/>
        <v>0</v>
      </c>
      <c r="AS28" s="5">
        <f t="shared" si="23"/>
        <v>0</v>
      </c>
      <c r="AT28" s="5">
        <f t="shared" si="24"/>
        <v>0</v>
      </c>
      <c r="AU28" s="5">
        <f t="shared" si="25"/>
        <v>0</v>
      </c>
      <c r="AV28" s="5">
        <f t="shared" si="26"/>
        <v>0</v>
      </c>
      <c r="AW28" s="5">
        <f t="shared" si="27"/>
        <v>0</v>
      </c>
      <c r="AX28" s="5">
        <f t="shared" si="28"/>
        <v>0</v>
      </c>
      <c r="AY28" s="5">
        <f t="shared" si="29"/>
        <v>0</v>
      </c>
      <c r="AZ28" s="5">
        <f t="shared" si="30"/>
        <v>0</v>
      </c>
      <c r="BA28" s="5">
        <f t="shared" si="31"/>
        <v>0</v>
      </c>
      <c r="BB28" s="5">
        <f t="shared" si="32"/>
        <v>0</v>
      </c>
      <c r="BC28" s="7"/>
      <c r="BD28" s="7">
        <f t="shared" si="33"/>
        <v>14</v>
      </c>
      <c r="BE28" s="7">
        <f t="shared" si="43"/>
        <v>6</v>
      </c>
      <c r="BJ28" s="7">
        <v>24</v>
      </c>
      <c r="BN28" s="5">
        <f t="shared" si="44"/>
        <v>12</v>
      </c>
      <c r="BO28" s="5">
        <f t="shared" si="45"/>
        <v>0</v>
      </c>
      <c r="BP28" s="5">
        <f t="shared" si="46"/>
        <v>0</v>
      </c>
      <c r="BQ28" s="5">
        <f t="shared" si="47"/>
        <v>0</v>
      </c>
      <c r="BR28" s="5">
        <f t="shared" si="48"/>
        <v>12</v>
      </c>
      <c r="BS28" s="5"/>
      <c r="BT28" s="5">
        <f t="shared" si="49"/>
        <v>0</v>
      </c>
      <c r="BU28" s="5">
        <f t="shared" si="50"/>
        <v>0</v>
      </c>
      <c r="BV28" s="5">
        <f t="shared" si="51"/>
        <v>0</v>
      </c>
      <c r="BW28" s="5">
        <f t="shared" si="52"/>
        <v>0</v>
      </c>
      <c r="BX28" s="5">
        <f t="shared" si="36"/>
        <v>0</v>
      </c>
      <c r="BY28" s="5">
        <f t="shared" si="37"/>
        <v>0</v>
      </c>
      <c r="BZ28" s="5">
        <f t="shared" si="38"/>
        <v>0</v>
      </c>
      <c r="CA28" s="5">
        <f t="shared" si="39"/>
        <v>0</v>
      </c>
      <c r="CB28" s="5"/>
      <c r="CC28" s="5">
        <f t="shared" si="53"/>
        <v>0</v>
      </c>
      <c r="CD28" s="7">
        <f t="shared" si="41"/>
        <v>12</v>
      </c>
    </row>
    <row r="29" spans="1:87" s="5" customFormat="1" ht="20.100000000000001" customHeight="1" x14ac:dyDescent="0.2">
      <c r="A29" s="5">
        <f t="shared" si="42"/>
        <v>24</v>
      </c>
      <c r="B29" s="92" t="s">
        <v>158</v>
      </c>
      <c r="C29" s="85" t="s">
        <v>75</v>
      </c>
      <c r="D29" s="34">
        <f t="shared" si="0"/>
        <v>6</v>
      </c>
      <c r="E29" s="91" t="s">
        <v>52</v>
      </c>
      <c r="F29" s="91" t="s">
        <v>52</v>
      </c>
      <c r="G29" s="91">
        <v>0</v>
      </c>
      <c r="H29" s="91">
        <v>6</v>
      </c>
      <c r="I29" s="91" t="s">
        <v>52</v>
      </c>
      <c r="J29" s="91" t="s">
        <v>52</v>
      </c>
      <c r="K29" s="91" t="s">
        <v>52</v>
      </c>
      <c r="L29" s="91" t="s">
        <v>52</v>
      </c>
      <c r="M29" s="91" t="s">
        <v>52</v>
      </c>
      <c r="N29" s="91" t="s">
        <v>52</v>
      </c>
      <c r="O29" s="91" t="s">
        <v>52</v>
      </c>
      <c r="P29" s="91" t="s">
        <v>52</v>
      </c>
      <c r="Q29" s="91" t="s">
        <v>52</v>
      </c>
      <c r="R29" s="91" t="s">
        <v>52</v>
      </c>
      <c r="S29" s="91" t="s">
        <v>52</v>
      </c>
      <c r="T29" s="91" t="s">
        <v>52</v>
      </c>
      <c r="U29" s="6"/>
      <c r="V29" s="5">
        <f t="shared" si="1"/>
        <v>6</v>
      </c>
      <c r="W29" s="5">
        <f t="shared" si="2"/>
        <v>0</v>
      </c>
      <c r="X29" s="5">
        <f t="shared" si="3"/>
        <v>0</v>
      </c>
      <c r="Y29" s="5">
        <f t="shared" si="4"/>
        <v>0</v>
      </c>
      <c r="Z29" s="5">
        <f t="shared" si="5"/>
        <v>0</v>
      </c>
      <c r="AA29" s="5">
        <f t="shared" si="6"/>
        <v>0</v>
      </c>
      <c r="AB29" s="5">
        <f t="shared" si="7"/>
        <v>0</v>
      </c>
      <c r="AC29" s="5">
        <f t="shared" si="8"/>
        <v>0</v>
      </c>
      <c r="AD29" s="5">
        <f t="shared" si="9"/>
        <v>0</v>
      </c>
      <c r="AE29" s="5">
        <f t="shared" si="10"/>
        <v>0</v>
      </c>
      <c r="AF29" s="5">
        <f t="shared" si="11"/>
        <v>0</v>
      </c>
      <c r="AG29" s="5">
        <f t="shared" si="12"/>
        <v>0</v>
      </c>
      <c r="AH29" s="5">
        <f t="shared" si="13"/>
        <v>0</v>
      </c>
      <c r="AI29" s="5">
        <f t="shared" si="14"/>
        <v>0</v>
      </c>
      <c r="AJ29" s="5">
        <f t="shared" si="15"/>
        <v>0</v>
      </c>
      <c r="AK29" s="5">
        <f t="shared" si="16"/>
        <v>0</v>
      </c>
      <c r="AL29" s="89"/>
      <c r="AM29" s="5">
        <f t="shared" si="17"/>
        <v>0</v>
      </c>
      <c r="AN29" s="5">
        <f t="shared" si="18"/>
        <v>0</v>
      </c>
      <c r="AO29" s="5">
        <f t="shared" si="19"/>
        <v>0</v>
      </c>
      <c r="AP29" s="5">
        <f t="shared" si="20"/>
        <v>6</v>
      </c>
      <c r="AQ29" s="5">
        <f t="shared" si="21"/>
        <v>0</v>
      </c>
      <c r="AR29" s="5">
        <f t="shared" si="22"/>
        <v>0</v>
      </c>
      <c r="AS29" s="5">
        <f t="shared" si="23"/>
        <v>0</v>
      </c>
      <c r="AT29" s="5">
        <f t="shared" si="24"/>
        <v>0</v>
      </c>
      <c r="AU29" s="5">
        <f t="shared" si="25"/>
        <v>0</v>
      </c>
      <c r="AV29" s="5">
        <f t="shared" si="26"/>
        <v>0</v>
      </c>
      <c r="AW29" s="5">
        <f t="shared" si="27"/>
        <v>0</v>
      </c>
      <c r="AX29" s="5">
        <f t="shared" si="28"/>
        <v>0</v>
      </c>
      <c r="AY29" s="5">
        <f t="shared" si="29"/>
        <v>0</v>
      </c>
      <c r="AZ29" s="5">
        <f t="shared" si="30"/>
        <v>0</v>
      </c>
      <c r="BA29" s="5">
        <f t="shared" si="31"/>
        <v>0</v>
      </c>
      <c r="BB29" s="5">
        <f t="shared" si="32"/>
        <v>0</v>
      </c>
      <c r="BC29" s="7"/>
      <c r="BD29" s="7">
        <f t="shared" si="33"/>
        <v>14</v>
      </c>
      <c r="BE29" s="7">
        <f t="shared" si="43"/>
        <v>6</v>
      </c>
      <c r="BJ29" s="7">
        <v>25</v>
      </c>
      <c r="BN29" s="5">
        <f t="shared" si="44"/>
        <v>12</v>
      </c>
      <c r="BO29" s="5">
        <f t="shared" si="45"/>
        <v>0</v>
      </c>
      <c r="BP29" s="5">
        <f t="shared" si="46"/>
        <v>0</v>
      </c>
      <c r="BQ29" s="5">
        <f t="shared" si="47"/>
        <v>0</v>
      </c>
      <c r="BR29" s="5">
        <f t="shared" si="48"/>
        <v>12</v>
      </c>
      <c r="BT29" s="5">
        <f t="shared" si="49"/>
        <v>0</v>
      </c>
      <c r="BU29" s="5">
        <f t="shared" si="50"/>
        <v>0</v>
      </c>
      <c r="BV29" s="5">
        <f t="shared" si="51"/>
        <v>0</v>
      </c>
      <c r="BW29" s="5">
        <f t="shared" si="52"/>
        <v>0</v>
      </c>
      <c r="BX29" s="5">
        <f t="shared" si="36"/>
        <v>0</v>
      </c>
      <c r="BY29" s="5">
        <f t="shared" si="37"/>
        <v>0</v>
      </c>
      <c r="BZ29" s="5">
        <f t="shared" si="38"/>
        <v>0</v>
      </c>
      <c r="CA29" s="5">
        <f t="shared" si="39"/>
        <v>0</v>
      </c>
      <c r="CC29" s="5">
        <f t="shared" si="53"/>
        <v>0</v>
      </c>
      <c r="CD29" s="7">
        <f t="shared" si="41"/>
        <v>12</v>
      </c>
    </row>
    <row r="30" spans="1:87" s="5" customFormat="1" ht="20.100000000000001" customHeight="1" thickBot="1" x14ac:dyDescent="0.25">
      <c r="A30" s="5">
        <f t="shared" si="42"/>
        <v>24</v>
      </c>
      <c r="B30" s="142" t="s">
        <v>113</v>
      </c>
      <c r="C30" s="151" t="s">
        <v>130</v>
      </c>
      <c r="D30" s="144">
        <f t="shared" si="0"/>
        <v>6</v>
      </c>
      <c r="E30" s="145" t="s">
        <v>52</v>
      </c>
      <c r="F30" s="145" t="s">
        <v>52</v>
      </c>
      <c r="G30" s="145">
        <v>0</v>
      </c>
      <c r="H30" s="145">
        <v>6</v>
      </c>
      <c r="I30" s="145" t="s">
        <v>52</v>
      </c>
      <c r="J30" s="145" t="s">
        <v>52</v>
      </c>
      <c r="K30" s="145" t="s">
        <v>52</v>
      </c>
      <c r="L30" s="145" t="s">
        <v>52</v>
      </c>
      <c r="M30" s="145" t="s">
        <v>52</v>
      </c>
      <c r="N30" s="145" t="s">
        <v>52</v>
      </c>
      <c r="O30" s="145" t="s">
        <v>52</v>
      </c>
      <c r="P30" s="145" t="s">
        <v>52</v>
      </c>
      <c r="Q30" s="145" t="s">
        <v>52</v>
      </c>
      <c r="R30" s="145" t="s">
        <v>52</v>
      </c>
      <c r="S30" s="145" t="s">
        <v>52</v>
      </c>
      <c r="T30" s="145" t="s">
        <v>52</v>
      </c>
      <c r="U30" s="6"/>
      <c r="V30" s="5">
        <f t="shared" si="1"/>
        <v>6</v>
      </c>
      <c r="W30" s="5">
        <f t="shared" si="2"/>
        <v>0</v>
      </c>
      <c r="X30" s="5">
        <f t="shared" si="3"/>
        <v>0</v>
      </c>
      <c r="Y30" s="5">
        <f t="shared" si="4"/>
        <v>0</v>
      </c>
      <c r="Z30" s="5">
        <f t="shared" si="5"/>
        <v>0</v>
      </c>
      <c r="AA30" s="5">
        <f t="shared" si="6"/>
        <v>0</v>
      </c>
      <c r="AB30" s="5">
        <f t="shared" si="7"/>
        <v>0</v>
      </c>
      <c r="AC30" s="5">
        <f t="shared" si="8"/>
        <v>0</v>
      </c>
      <c r="AD30" s="5">
        <f t="shared" si="9"/>
        <v>0</v>
      </c>
      <c r="AE30" s="5">
        <f t="shared" si="10"/>
        <v>0</v>
      </c>
      <c r="AF30" s="5">
        <f t="shared" si="11"/>
        <v>0</v>
      </c>
      <c r="AG30" s="5">
        <f t="shared" si="12"/>
        <v>0</v>
      </c>
      <c r="AH30" s="5">
        <f t="shared" si="13"/>
        <v>0</v>
      </c>
      <c r="AI30" s="5">
        <f t="shared" si="14"/>
        <v>0</v>
      </c>
      <c r="AJ30" s="5">
        <f t="shared" si="15"/>
        <v>0</v>
      </c>
      <c r="AK30" s="5">
        <f t="shared" si="16"/>
        <v>0</v>
      </c>
      <c r="AL30" s="89"/>
      <c r="AM30" s="5">
        <f t="shared" si="17"/>
        <v>0</v>
      </c>
      <c r="AN30" s="5">
        <f t="shared" si="18"/>
        <v>0</v>
      </c>
      <c r="AO30" s="5">
        <f t="shared" si="19"/>
        <v>0</v>
      </c>
      <c r="AP30" s="5">
        <f t="shared" si="20"/>
        <v>6</v>
      </c>
      <c r="AQ30" s="5">
        <f t="shared" si="21"/>
        <v>0</v>
      </c>
      <c r="AR30" s="5">
        <f t="shared" si="22"/>
        <v>0</v>
      </c>
      <c r="AS30" s="5">
        <f t="shared" si="23"/>
        <v>0</v>
      </c>
      <c r="AT30" s="5">
        <f t="shared" si="24"/>
        <v>0</v>
      </c>
      <c r="AU30" s="5">
        <f t="shared" si="25"/>
        <v>0</v>
      </c>
      <c r="AV30" s="5">
        <f t="shared" si="26"/>
        <v>0</v>
      </c>
      <c r="AW30" s="5">
        <f t="shared" si="27"/>
        <v>0</v>
      </c>
      <c r="AX30" s="5">
        <f t="shared" si="28"/>
        <v>0</v>
      </c>
      <c r="AY30" s="5">
        <f t="shared" si="29"/>
        <v>0</v>
      </c>
      <c r="AZ30" s="5">
        <f t="shared" si="30"/>
        <v>0</v>
      </c>
      <c r="BA30" s="5">
        <f t="shared" si="31"/>
        <v>0</v>
      </c>
      <c r="BB30" s="5">
        <f t="shared" si="32"/>
        <v>0</v>
      </c>
      <c r="BC30" s="7"/>
      <c r="BD30" s="7">
        <f t="shared" si="33"/>
        <v>14</v>
      </c>
      <c r="BE30" s="7">
        <f t="shared" si="43"/>
        <v>6</v>
      </c>
      <c r="BF30" s="6"/>
      <c r="BG30" s="6"/>
      <c r="BH30" s="6"/>
      <c r="BI30" s="6"/>
      <c r="BJ30" s="7">
        <v>26</v>
      </c>
      <c r="BK30" s="6"/>
      <c r="BL30" s="6"/>
      <c r="BM30" s="6"/>
      <c r="BN30" s="5">
        <f t="shared" si="44"/>
        <v>12</v>
      </c>
      <c r="BO30" s="5">
        <f t="shared" si="45"/>
        <v>0</v>
      </c>
      <c r="BP30" s="5">
        <f t="shared" si="46"/>
        <v>0</v>
      </c>
      <c r="BQ30" s="5">
        <f t="shared" si="47"/>
        <v>0</v>
      </c>
      <c r="BR30" s="5">
        <f t="shared" si="48"/>
        <v>12</v>
      </c>
      <c r="BT30" s="5">
        <f t="shared" si="49"/>
        <v>0</v>
      </c>
      <c r="BU30" s="5">
        <f t="shared" si="50"/>
        <v>0</v>
      </c>
      <c r="BV30" s="5">
        <f t="shared" si="51"/>
        <v>0</v>
      </c>
      <c r="BW30" s="5">
        <f t="shared" si="52"/>
        <v>0</v>
      </c>
      <c r="BX30" s="5">
        <f t="shared" si="36"/>
        <v>0</v>
      </c>
      <c r="BY30" s="5">
        <f t="shared" si="37"/>
        <v>0</v>
      </c>
      <c r="BZ30" s="5">
        <f t="shared" si="38"/>
        <v>0</v>
      </c>
      <c r="CA30" s="5">
        <f t="shared" si="39"/>
        <v>0</v>
      </c>
      <c r="CC30" s="5">
        <f t="shared" si="53"/>
        <v>0</v>
      </c>
      <c r="CD30" s="7">
        <f t="shared" si="41"/>
        <v>12</v>
      </c>
      <c r="CE30" s="6"/>
      <c r="CF30" s="6"/>
      <c r="CG30" s="6"/>
      <c r="CH30" s="6"/>
      <c r="CI30" s="6"/>
    </row>
    <row r="31" spans="1:87" s="6" customFormat="1" ht="20.100000000000001" customHeight="1" x14ac:dyDescent="0.2">
      <c r="A31" s="5">
        <f t="shared" si="42"/>
        <v>27</v>
      </c>
      <c r="B31" s="92" t="s">
        <v>81</v>
      </c>
      <c r="C31" s="85" t="s">
        <v>71</v>
      </c>
      <c r="D31" s="34">
        <f t="shared" si="0"/>
        <v>0</v>
      </c>
      <c r="E31" s="141" t="s">
        <v>52</v>
      </c>
      <c r="F31" s="141" t="s">
        <v>52</v>
      </c>
      <c r="G31" s="141" t="s">
        <v>52</v>
      </c>
      <c r="H31" s="141" t="s">
        <v>52</v>
      </c>
      <c r="I31" s="141" t="s">
        <v>52</v>
      </c>
      <c r="J31" s="141" t="s">
        <v>52</v>
      </c>
      <c r="K31" s="141" t="s">
        <v>52</v>
      </c>
      <c r="L31" s="141" t="s">
        <v>52</v>
      </c>
      <c r="M31" s="141" t="s">
        <v>52</v>
      </c>
      <c r="N31" s="141" t="s">
        <v>52</v>
      </c>
      <c r="O31" s="141" t="s">
        <v>52</v>
      </c>
      <c r="P31" s="141" t="s">
        <v>52</v>
      </c>
      <c r="Q31" s="141" t="s">
        <v>52</v>
      </c>
      <c r="R31" s="141" t="s">
        <v>52</v>
      </c>
      <c r="S31" s="141" t="s">
        <v>52</v>
      </c>
      <c r="T31" s="141" t="s">
        <v>52</v>
      </c>
      <c r="U31" s="5"/>
      <c r="V31" s="5">
        <f t="shared" si="1"/>
        <v>0</v>
      </c>
      <c r="W31" s="5">
        <f t="shared" si="2"/>
        <v>0</v>
      </c>
      <c r="X31" s="5">
        <f t="shared" si="3"/>
        <v>0</v>
      </c>
      <c r="Y31" s="5">
        <f t="shared" si="4"/>
        <v>0</v>
      </c>
      <c r="Z31" s="5">
        <f t="shared" si="5"/>
        <v>0</v>
      </c>
      <c r="AA31" s="5">
        <f t="shared" si="6"/>
        <v>0</v>
      </c>
      <c r="AB31" s="5">
        <f t="shared" si="7"/>
        <v>0</v>
      </c>
      <c r="AC31" s="5">
        <f t="shared" si="8"/>
        <v>0</v>
      </c>
      <c r="AD31" s="5">
        <f t="shared" si="9"/>
        <v>0</v>
      </c>
      <c r="AE31" s="5">
        <f t="shared" si="10"/>
        <v>0</v>
      </c>
      <c r="AF31" s="5">
        <f t="shared" si="11"/>
        <v>0</v>
      </c>
      <c r="AG31" s="5">
        <f t="shared" si="12"/>
        <v>0</v>
      </c>
      <c r="AH31" s="5">
        <f t="shared" si="13"/>
        <v>0</v>
      </c>
      <c r="AI31" s="5">
        <f t="shared" si="14"/>
        <v>0</v>
      </c>
      <c r="AJ31" s="5">
        <f t="shared" si="15"/>
        <v>0</v>
      </c>
      <c r="AK31" s="5">
        <f t="shared" si="16"/>
        <v>0</v>
      </c>
      <c r="AL31" s="89"/>
      <c r="AM31" s="5">
        <f t="shared" si="17"/>
        <v>0</v>
      </c>
      <c r="AN31" s="5">
        <f t="shared" si="18"/>
        <v>0</v>
      </c>
      <c r="AO31" s="5">
        <f t="shared" si="19"/>
        <v>0</v>
      </c>
      <c r="AP31" s="5">
        <f t="shared" si="20"/>
        <v>0</v>
      </c>
      <c r="AQ31" s="5">
        <f t="shared" si="21"/>
        <v>0</v>
      </c>
      <c r="AR31" s="5">
        <f t="shared" si="22"/>
        <v>0</v>
      </c>
      <c r="AS31" s="5">
        <f t="shared" si="23"/>
        <v>0</v>
      </c>
      <c r="AT31" s="5">
        <f t="shared" si="24"/>
        <v>0</v>
      </c>
      <c r="AU31" s="5">
        <f t="shared" si="25"/>
        <v>0</v>
      </c>
      <c r="AV31" s="5">
        <f t="shared" si="26"/>
        <v>0</v>
      </c>
      <c r="AW31" s="5">
        <f t="shared" si="27"/>
        <v>0</v>
      </c>
      <c r="AX31" s="5">
        <f t="shared" si="28"/>
        <v>0</v>
      </c>
      <c r="AY31" s="5">
        <f t="shared" si="29"/>
        <v>0</v>
      </c>
      <c r="AZ31" s="5">
        <f t="shared" si="30"/>
        <v>0</v>
      </c>
      <c r="BA31" s="5">
        <f t="shared" si="31"/>
        <v>0</v>
      </c>
      <c r="BB31" s="5">
        <f t="shared" si="32"/>
        <v>0</v>
      </c>
      <c r="BC31" s="7"/>
      <c r="BD31" s="7">
        <f t="shared" si="33"/>
        <v>16</v>
      </c>
      <c r="BE31" s="7">
        <f t="shared" si="43"/>
        <v>0</v>
      </c>
      <c r="BG31" s="5"/>
      <c r="BH31" s="5"/>
      <c r="BI31" s="5"/>
      <c r="BJ31" s="7">
        <v>27</v>
      </c>
      <c r="BN31" s="5">
        <f t="shared" si="44"/>
        <v>6</v>
      </c>
      <c r="BO31" s="5">
        <f t="shared" si="45"/>
        <v>0</v>
      </c>
      <c r="BP31" s="5">
        <f t="shared" si="46"/>
        <v>0</v>
      </c>
      <c r="BQ31" s="5">
        <f t="shared" si="47"/>
        <v>0</v>
      </c>
      <c r="BR31" s="5">
        <f t="shared" si="48"/>
        <v>6</v>
      </c>
      <c r="BS31" s="5"/>
      <c r="BT31" s="5">
        <f t="shared" si="49"/>
        <v>0</v>
      </c>
      <c r="BU31" s="5">
        <f t="shared" si="50"/>
        <v>0</v>
      </c>
      <c r="BV31" s="5">
        <f t="shared" si="51"/>
        <v>0</v>
      </c>
      <c r="BW31" s="5">
        <f t="shared" si="52"/>
        <v>0</v>
      </c>
      <c r="BX31" s="5">
        <f t="shared" si="36"/>
        <v>0</v>
      </c>
      <c r="BY31" s="5">
        <f t="shared" si="37"/>
        <v>0</v>
      </c>
      <c r="BZ31" s="5">
        <f t="shared" si="38"/>
        <v>0</v>
      </c>
      <c r="CA31" s="5">
        <f t="shared" si="39"/>
        <v>0</v>
      </c>
      <c r="CB31" s="5"/>
      <c r="CC31" s="5">
        <f t="shared" si="53"/>
        <v>0</v>
      </c>
      <c r="CD31" s="7">
        <f t="shared" si="41"/>
        <v>6</v>
      </c>
    </row>
    <row r="32" spans="1:87" s="5" customFormat="1" ht="20.100000000000001" customHeight="1" x14ac:dyDescent="0.2">
      <c r="A32" s="5">
        <f t="shared" si="42"/>
        <v>27</v>
      </c>
      <c r="B32" s="47" t="s">
        <v>46</v>
      </c>
      <c r="C32" s="30" t="s">
        <v>63</v>
      </c>
      <c r="D32" s="59">
        <f t="shared" si="0"/>
        <v>0</v>
      </c>
      <c r="E32" s="91" t="s">
        <v>52</v>
      </c>
      <c r="F32" s="91" t="s">
        <v>52</v>
      </c>
      <c r="G32" s="91" t="s">
        <v>52</v>
      </c>
      <c r="H32" s="91" t="s">
        <v>52</v>
      </c>
      <c r="I32" s="91" t="s">
        <v>52</v>
      </c>
      <c r="J32" s="91" t="s">
        <v>52</v>
      </c>
      <c r="K32" s="91" t="s">
        <v>52</v>
      </c>
      <c r="L32" s="91" t="s">
        <v>52</v>
      </c>
      <c r="M32" s="91" t="s">
        <v>52</v>
      </c>
      <c r="N32" s="91" t="s">
        <v>52</v>
      </c>
      <c r="O32" s="91" t="s">
        <v>52</v>
      </c>
      <c r="P32" s="91" t="s">
        <v>52</v>
      </c>
      <c r="Q32" s="91" t="s">
        <v>52</v>
      </c>
      <c r="R32" s="91" t="s">
        <v>52</v>
      </c>
      <c r="S32" s="91" t="s">
        <v>52</v>
      </c>
      <c r="T32" s="91" t="s">
        <v>52</v>
      </c>
      <c r="V32" s="5">
        <f t="shared" si="1"/>
        <v>0</v>
      </c>
      <c r="W32" s="5">
        <f t="shared" si="2"/>
        <v>0</v>
      </c>
      <c r="X32" s="5">
        <f t="shared" si="3"/>
        <v>0</v>
      </c>
      <c r="Y32" s="5">
        <f t="shared" si="4"/>
        <v>0</v>
      </c>
      <c r="Z32" s="5">
        <f t="shared" si="5"/>
        <v>0</v>
      </c>
      <c r="AA32" s="5">
        <f t="shared" si="6"/>
        <v>0</v>
      </c>
      <c r="AB32" s="5">
        <f t="shared" si="7"/>
        <v>0</v>
      </c>
      <c r="AC32" s="5">
        <f t="shared" si="8"/>
        <v>0</v>
      </c>
      <c r="AD32" s="5">
        <f t="shared" si="9"/>
        <v>0</v>
      </c>
      <c r="AE32" s="5">
        <f t="shared" si="10"/>
        <v>0</v>
      </c>
      <c r="AF32" s="5">
        <f t="shared" si="11"/>
        <v>0</v>
      </c>
      <c r="AG32" s="5">
        <f t="shared" si="12"/>
        <v>0</v>
      </c>
      <c r="AH32" s="5">
        <f t="shared" si="13"/>
        <v>0</v>
      </c>
      <c r="AI32" s="5">
        <f t="shared" si="14"/>
        <v>0</v>
      </c>
      <c r="AJ32" s="5">
        <f t="shared" si="15"/>
        <v>0</v>
      </c>
      <c r="AK32" s="5">
        <f t="shared" si="16"/>
        <v>0</v>
      </c>
      <c r="AL32" s="89"/>
      <c r="AM32" s="5">
        <f t="shared" si="17"/>
        <v>0</v>
      </c>
      <c r="AN32" s="5">
        <f t="shared" si="18"/>
        <v>0</v>
      </c>
      <c r="AO32" s="5">
        <f t="shared" si="19"/>
        <v>0</v>
      </c>
      <c r="AP32" s="5">
        <f t="shared" si="20"/>
        <v>0</v>
      </c>
      <c r="AQ32" s="5">
        <f t="shared" si="21"/>
        <v>0</v>
      </c>
      <c r="AR32" s="5">
        <f t="shared" si="22"/>
        <v>0</v>
      </c>
      <c r="AS32" s="5">
        <f t="shared" si="23"/>
        <v>0</v>
      </c>
      <c r="AT32" s="5">
        <f t="shared" si="24"/>
        <v>0</v>
      </c>
      <c r="AU32" s="5">
        <f t="shared" si="25"/>
        <v>0</v>
      </c>
      <c r="AV32" s="5">
        <f t="shared" si="26"/>
        <v>0</v>
      </c>
      <c r="AW32" s="5">
        <f t="shared" si="27"/>
        <v>0</v>
      </c>
      <c r="AX32" s="5">
        <f t="shared" si="28"/>
        <v>0</v>
      </c>
      <c r="AY32" s="5">
        <f t="shared" si="29"/>
        <v>0</v>
      </c>
      <c r="AZ32" s="5">
        <f t="shared" si="30"/>
        <v>0</v>
      </c>
      <c r="BA32" s="5">
        <f t="shared" si="31"/>
        <v>0</v>
      </c>
      <c r="BB32" s="5">
        <f t="shared" si="32"/>
        <v>0</v>
      </c>
      <c r="BC32" s="7"/>
      <c r="BD32" s="7">
        <f t="shared" si="33"/>
        <v>16</v>
      </c>
      <c r="BE32" s="7">
        <f t="shared" si="43"/>
        <v>0</v>
      </c>
      <c r="BF32" s="6"/>
      <c r="BG32" s="6"/>
      <c r="BH32" s="6"/>
      <c r="BI32" s="6"/>
      <c r="BJ32" s="7">
        <v>28</v>
      </c>
      <c r="BK32" s="6"/>
      <c r="BL32" s="6"/>
      <c r="BM32" s="6"/>
      <c r="BN32" s="5">
        <f t="shared" si="44"/>
        <v>0</v>
      </c>
      <c r="BO32" s="5">
        <f t="shared" si="45"/>
        <v>0</v>
      </c>
      <c r="BP32" s="5">
        <f t="shared" si="46"/>
        <v>0</v>
      </c>
      <c r="BQ32" s="5">
        <f t="shared" si="47"/>
        <v>0</v>
      </c>
      <c r="BR32" s="5">
        <f t="shared" si="48"/>
        <v>0</v>
      </c>
      <c r="BT32" s="5">
        <f t="shared" si="49"/>
        <v>0</v>
      </c>
      <c r="BU32" s="5">
        <f t="shared" si="50"/>
        <v>0</v>
      </c>
      <c r="BV32" s="5">
        <f t="shared" si="51"/>
        <v>0</v>
      </c>
      <c r="BW32" s="5">
        <f t="shared" si="52"/>
        <v>0</v>
      </c>
      <c r="BX32" s="5">
        <f t="shared" si="36"/>
        <v>0</v>
      </c>
      <c r="BY32" s="5">
        <f t="shared" si="37"/>
        <v>0</v>
      </c>
      <c r="BZ32" s="5">
        <f t="shared" si="38"/>
        <v>0</v>
      </c>
      <c r="CA32" s="5">
        <f t="shared" si="39"/>
        <v>0</v>
      </c>
      <c r="CC32" s="5">
        <f t="shared" si="53"/>
        <v>0</v>
      </c>
      <c r="CD32" s="7">
        <f t="shared" si="41"/>
        <v>0</v>
      </c>
      <c r="CE32" s="6"/>
      <c r="CF32" s="6"/>
      <c r="CG32" s="6"/>
      <c r="CH32" s="6"/>
      <c r="CI32" s="6"/>
    </row>
    <row r="33" spans="1:87" s="6" customFormat="1" ht="20.100000000000001" customHeight="1" x14ac:dyDescent="0.2">
      <c r="A33" s="5">
        <f t="shared" si="42"/>
        <v>27</v>
      </c>
      <c r="B33" s="48" t="s">
        <v>12</v>
      </c>
      <c r="C33" s="7" t="s">
        <v>107</v>
      </c>
      <c r="D33" s="34">
        <f t="shared" si="0"/>
        <v>0</v>
      </c>
      <c r="E33" s="91" t="s">
        <v>52</v>
      </c>
      <c r="F33" s="91" t="s">
        <v>52</v>
      </c>
      <c r="G33" s="91" t="s">
        <v>52</v>
      </c>
      <c r="H33" s="91" t="s">
        <v>52</v>
      </c>
      <c r="I33" s="91" t="s">
        <v>52</v>
      </c>
      <c r="J33" s="91" t="s">
        <v>52</v>
      </c>
      <c r="K33" s="91" t="s">
        <v>52</v>
      </c>
      <c r="L33" s="91" t="s">
        <v>52</v>
      </c>
      <c r="M33" s="91" t="s">
        <v>52</v>
      </c>
      <c r="N33" s="91" t="s">
        <v>52</v>
      </c>
      <c r="O33" s="91" t="s">
        <v>52</v>
      </c>
      <c r="P33" s="91" t="s">
        <v>52</v>
      </c>
      <c r="Q33" s="91" t="s">
        <v>52</v>
      </c>
      <c r="R33" s="91" t="s">
        <v>52</v>
      </c>
      <c r="S33" s="91" t="s">
        <v>52</v>
      </c>
      <c r="T33" s="91" t="s">
        <v>52</v>
      </c>
      <c r="V33" s="5">
        <f t="shared" si="1"/>
        <v>0</v>
      </c>
      <c r="W33" s="5">
        <f t="shared" si="2"/>
        <v>0</v>
      </c>
      <c r="X33" s="5">
        <f t="shared" si="3"/>
        <v>0</v>
      </c>
      <c r="Y33" s="5">
        <f t="shared" si="4"/>
        <v>0</v>
      </c>
      <c r="Z33" s="5">
        <f t="shared" si="5"/>
        <v>0</v>
      </c>
      <c r="AA33" s="5">
        <f t="shared" si="6"/>
        <v>0</v>
      </c>
      <c r="AB33" s="5">
        <f t="shared" si="7"/>
        <v>0</v>
      </c>
      <c r="AC33" s="5">
        <f t="shared" si="8"/>
        <v>0</v>
      </c>
      <c r="AD33" s="5">
        <f t="shared" si="9"/>
        <v>0</v>
      </c>
      <c r="AE33" s="5">
        <f t="shared" si="10"/>
        <v>0</v>
      </c>
      <c r="AF33" s="5">
        <f t="shared" si="11"/>
        <v>0</v>
      </c>
      <c r="AG33" s="5">
        <f t="shared" si="12"/>
        <v>0</v>
      </c>
      <c r="AH33" s="5">
        <f t="shared" si="13"/>
        <v>0</v>
      </c>
      <c r="AI33" s="5">
        <f t="shared" si="14"/>
        <v>0</v>
      </c>
      <c r="AJ33" s="5">
        <f t="shared" si="15"/>
        <v>0</v>
      </c>
      <c r="AK33" s="5">
        <f t="shared" si="16"/>
        <v>0</v>
      </c>
      <c r="AL33" s="89"/>
      <c r="AM33" s="5">
        <f t="shared" si="17"/>
        <v>0</v>
      </c>
      <c r="AN33" s="5">
        <f t="shared" si="18"/>
        <v>0</v>
      </c>
      <c r="AO33" s="5">
        <f t="shared" si="19"/>
        <v>0</v>
      </c>
      <c r="AP33" s="5">
        <f t="shared" si="20"/>
        <v>0</v>
      </c>
      <c r="AQ33" s="5">
        <f t="shared" si="21"/>
        <v>0</v>
      </c>
      <c r="AR33" s="5">
        <f t="shared" si="22"/>
        <v>0</v>
      </c>
      <c r="AS33" s="5">
        <f t="shared" si="23"/>
        <v>0</v>
      </c>
      <c r="AT33" s="5">
        <f t="shared" si="24"/>
        <v>0</v>
      </c>
      <c r="AU33" s="5">
        <f t="shared" si="25"/>
        <v>0</v>
      </c>
      <c r="AV33" s="5">
        <f t="shared" si="26"/>
        <v>0</v>
      </c>
      <c r="AW33" s="5">
        <f t="shared" si="27"/>
        <v>0</v>
      </c>
      <c r="AX33" s="5">
        <f t="shared" si="28"/>
        <v>0</v>
      </c>
      <c r="AY33" s="5">
        <f t="shared" si="29"/>
        <v>0</v>
      </c>
      <c r="AZ33" s="5">
        <f t="shared" si="30"/>
        <v>0</v>
      </c>
      <c r="BA33" s="5">
        <f t="shared" si="31"/>
        <v>0</v>
      </c>
      <c r="BB33" s="5">
        <f t="shared" si="32"/>
        <v>0</v>
      </c>
      <c r="BC33" s="7"/>
      <c r="BD33" s="7">
        <f t="shared" si="33"/>
        <v>16</v>
      </c>
      <c r="BE33" s="7">
        <f t="shared" si="43"/>
        <v>0</v>
      </c>
      <c r="BJ33" s="7">
        <v>29</v>
      </c>
      <c r="BN33" s="5">
        <f t="shared" si="44"/>
        <v>0</v>
      </c>
      <c r="BO33" s="5">
        <f t="shared" si="45"/>
        <v>0</v>
      </c>
      <c r="BP33" s="5">
        <f t="shared" si="46"/>
        <v>0</v>
      </c>
      <c r="BQ33" s="5">
        <f t="shared" si="47"/>
        <v>0</v>
      </c>
      <c r="BR33" s="5">
        <f t="shared" si="48"/>
        <v>0</v>
      </c>
      <c r="BS33" s="5"/>
      <c r="BT33" s="5">
        <f t="shared" si="49"/>
        <v>0</v>
      </c>
      <c r="BU33" s="5">
        <f t="shared" si="50"/>
        <v>0</v>
      </c>
      <c r="BV33" s="5">
        <f t="shared" si="51"/>
        <v>0</v>
      </c>
      <c r="BW33" s="5">
        <f t="shared" si="52"/>
        <v>0</v>
      </c>
      <c r="BX33" s="5">
        <f t="shared" si="36"/>
        <v>0</v>
      </c>
      <c r="BY33" s="5">
        <f t="shared" si="37"/>
        <v>0</v>
      </c>
      <c r="BZ33" s="5">
        <f t="shared" si="38"/>
        <v>0</v>
      </c>
      <c r="CA33" s="5">
        <f t="shared" si="39"/>
        <v>0</v>
      </c>
      <c r="CB33" s="5"/>
      <c r="CC33" s="5">
        <f t="shared" si="53"/>
        <v>0</v>
      </c>
      <c r="CD33" s="7">
        <f t="shared" si="41"/>
        <v>0</v>
      </c>
    </row>
    <row r="34" spans="1:87" s="6" customFormat="1" ht="20.100000000000001" customHeight="1" x14ac:dyDescent="0.2">
      <c r="A34" s="5">
        <f t="shared" si="42"/>
        <v>27</v>
      </c>
      <c r="B34" s="48" t="s">
        <v>9</v>
      </c>
      <c r="C34" s="7" t="s">
        <v>3</v>
      </c>
      <c r="D34" s="34">
        <f t="shared" si="0"/>
        <v>0</v>
      </c>
      <c r="E34" s="91" t="s">
        <v>52</v>
      </c>
      <c r="F34" s="91" t="s">
        <v>52</v>
      </c>
      <c r="G34" s="91">
        <v>0</v>
      </c>
      <c r="H34" s="91">
        <v>0</v>
      </c>
      <c r="I34" s="91" t="s">
        <v>52</v>
      </c>
      <c r="J34" s="91" t="s">
        <v>52</v>
      </c>
      <c r="K34" s="91" t="s">
        <v>52</v>
      </c>
      <c r="L34" s="91" t="s">
        <v>52</v>
      </c>
      <c r="M34" s="91" t="s">
        <v>52</v>
      </c>
      <c r="N34" s="91" t="s">
        <v>52</v>
      </c>
      <c r="O34" s="91" t="s">
        <v>52</v>
      </c>
      <c r="P34" s="91" t="s">
        <v>52</v>
      </c>
      <c r="Q34" s="91" t="s">
        <v>52</v>
      </c>
      <c r="R34" s="91" t="s">
        <v>52</v>
      </c>
      <c r="S34" s="91" t="s">
        <v>52</v>
      </c>
      <c r="T34" s="91" t="s">
        <v>52</v>
      </c>
      <c r="V34" s="5">
        <f t="shared" si="1"/>
        <v>0</v>
      </c>
      <c r="W34" s="5">
        <f t="shared" si="2"/>
        <v>0</v>
      </c>
      <c r="X34" s="5">
        <f t="shared" si="3"/>
        <v>0</v>
      </c>
      <c r="Y34" s="5">
        <f t="shared" si="4"/>
        <v>0</v>
      </c>
      <c r="Z34" s="5">
        <f t="shared" si="5"/>
        <v>0</v>
      </c>
      <c r="AA34" s="5">
        <f t="shared" si="6"/>
        <v>0</v>
      </c>
      <c r="AB34" s="5">
        <f t="shared" si="7"/>
        <v>0</v>
      </c>
      <c r="AC34" s="5">
        <f t="shared" si="8"/>
        <v>0</v>
      </c>
      <c r="AD34" s="5">
        <f t="shared" si="9"/>
        <v>0</v>
      </c>
      <c r="AE34" s="5">
        <f t="shared" si="10"/>
        <v>0</v>
      </c>
      <c r="AF34" s="5">
        <f t="shared" si="11"/>
        <v>0</v>
      </c>
      <c r="AG34" s="5">
        <f t="shared" si="12"/>
        <v>0</v>
      </c>
      <c r="AH34" s="5">
        <f t="shared" si="13"/>
        <v>0</v>
      </c>
      <c r="AI34" s="5">
        <f t="shared" si="14"/>
        <v>0</v>
      </c>
      <c r="AJ34" s="5">
        <f t="shared" si="15"/>
        <v>0</v>
      </c>
      <c r="AK34" s="5">
        <f t="shared" si="16"/>
        <v>0</v>
      </c>
      <c r="AL34" s="89"/>
      <c r="AM34" s="5">
        <f t="shared" si="17"/>
        <v>0</v>
      </c>
      <c r="AN34" s="5">
        <f t="shared" si="18"/>
        <v>0</v>
      </c>
      <c r="AO34" s="5">
        <f t="shared" si="19"/>
        <v>0</v>
      </c>
      <c r="AP34" s="5">
        <f t="shared" si="20"/>
        <v>0</v>
      </c>
      <c r="AQ34" s="5">
        <f t="shared" si="21"/>
        <v>0</v>
      </c>
      <c r="AR34" s="5">
        <f t="shared" si="22"/>
        <v>0</v>
      </c>
      <c r="AS34" s="5">
        <f t="shared" si="23"/>
        <v>0</v>
      </c>
      <c r="AT34" s="5">
        <f t="shared" si="24"/>
        <v>0</v>
      </c>
      <c r="AU34" s="5">
        <f t="shared" si="25"/>
        <v>0</v>
      </c>
      <c r="AV34" s="5">
        <f t="shared" si="26"/>
        <v>0</v>
      </c>
      <c r="AW34" s="5">
        <f t="shared" si="27"/>
        <v>0</v>
      </c>
      <c r="AX34" s="5">
        <f t="shared" si="28"/>
        <v>0</v>
      </c>
      <c r="AY34" s="5">
        <f t="shared" si="29"/>
        <v>0</v>
      </c>
      <c r="AZ34" s="5">
        <f t="shared" si="30"/>
        <v>0</v>
      </c>
      <c r="BA34" s="5">
        <f t="shared" si="31"/>
        <v>0</v>
      </c>
      <c r="BB34" s="5">
        <f t="shared" si="32"/>
        <v>0</v>
      </c>
      <c r="BC34" s="7"/>
      <c r="BD34" s="7">
        <f t="shared" si="33"/>
        <v>14</v>
      </c>
      <c r="BE34" s="7">
        <f t="shared" si="43"/>
        <v>0</v>
      </c>
      <c r="BF34" s="5"/>
      <c r="BJ34" s="7">
        <v>30</v>
      </c>
      <c r="BK34" s="5"/>
      <c r="BL34" s="5"/>
      <c r="BM34" s="5"/>
      <c r="BN34" s="5">
        <f t="shared" si="44"/>
        <v>0</v>
      </c>
      <c r="BO34" s="5">
        <f t="shared" si="45"/>
        <v>0</v>
      </c>
      <c r="BP34" s="5">
        <f t="shared" si="46"/>
        <v>0</v>
      </c>
      <c r="BQ34" s="5">
        <f t="shared" si="47"/>
        <v>0</v>
      </c>
      <c r="BR34" s="5">
        <f t="shared" si="48"/>
        <v>0</v>
      </c>
      <c r="BS34" s="5"/>
      <c r="BT34" s="5">
        <f t="shared" si="49"/>
        <v>0</v>
      </c>
      <c r="BU34" s="5">
        <f t="shared" si="50"/>
        <v>0</v>
      </c>
      <c r="BV34" s="5">
        <f t="shared" si="51"/>
        <v>0</v>
      </c>
      <c r="BW34" s="5">
        <f t="shared" si="52"/>
        <v>0</v>
      </c>
      <c r="BX34" s="5">
        <f t="shared" si="36"/>
        <v>0</v>
      </c>
      <c r="BY34" s="5">
        <f t="shared" si="37"/>
        <v>0</v>
      </c>
      <c r="BZ34" s="5">
        <f t="shared" si="38"/>
        <v>0</v>
      </c>
      <c r="CA34" s="5">
        <f t="shared" si="39"/>
        <v>0</v>
      </c>
      <c r="CB34" s="5"/>
      <c r="CC34" s="5">
        <f t="shared" si="53"/>
        <v>0</v>
      </c>
      <c r="CD34" s="7">
        <f t="shared" si="41"/>
        <v>0</v>
      </c>
      <c r="CE34" s="5"/>
      <c r="CF34" s="5"/>
      <c r="CG34" s="5"/>
      <c r="CH34" s="5"/>
      <c r="CI34" s="5"/>
    </row>
    <row r="35" spans="1:87" s="6" customFormat="1" ht="20.100000000000001" customHeight="1" x14ac:dyDescent="0.2">
      <c r="A35" s="5">
        <f t="shared" si="42"/>
        <v>27</v>
      </c>
      <c r="B35" s="92" t="s">
        <v>136</v>
      </c>
      <c r="C35" s="85" t="s">
        <v>75</v>
      </c>
      <c r="D35" s="59">
        <f t="shared" si="0"/>
        <v>0</v>
      </c>
      <c r="E35" s="91" t="s">
        <v>52</v>
      </c>
      <c r="F35" s="91" t="s">
        <v>52</v>
      </c>
      <c r="G35" s="91" t="s">
        <v>52</v>
      </c>
      <c r="H35" s="91" t="s">
        <v>52</v>
      </c>
      <c r="I35" s="91" t="s">
        <v>52</v>
      </c>
      <c r="J35" s="91" t="s">
        <v>52</v>
      </c>
      <c r="K35" s="91" t="s">
        <v>52</v>
      </c>
      <c r="L35" s="91" t="s">
        <v>52</v>
      </c>
      <c r="M35" s="91" t="s">
        <v>52</v>
      </c>
      <c r="N35" s="91" t="s">
        <v>52</v>
      </c>
      <c r="O35" s="91" t="s">
        <v>52</v>
      </c>
      <c r="P35" s="91" t="s">
        <v>52</v>
      </c>
      <c r="Q35" s="91" t="s">
        <v>52</v>
      </c>
      <c r="R35" s="91" t="s">
        <v>52</v>
      </c>
      <c r="S35" s="91" t="s">
        <v>52</v>
      </c>
      <c r="T35" s="91" t="s">
        <v>52</v>
      </c>
      <c r="U35" s="5"/>
      <c r="V35" s="5">
        <f t="shared" si="1"/>
        <v>0</v>
      </c>
      <c r="W35" s="5">
        <f t="shared" si="2"/>
        <v>0</v>
      </c>
      <c r="X35" s="5">
        <f t="shared" si="3"/>
        <v>0</v>
      </c>
      <c r="Y35" s="5">
        <f t="shared" si="4"/>
        <v>0</v>
      </c>
      <c r="Z35" s="5">
        <f t="shared" si="5"/>
        <v>0</v>
      </c>
      <c r="AA35" s="5">
        <f t="shared" si="6"/>
        <v>0</v>
      </c>
      <c r="AB35" s="5">
        <f t="shared" si="7"/>
        <v>0</v>
      </c>
      <c r="AC35" s="5">
        <f t="shared" si="8"/>
        <v>0</v>
      </c>
      <c r="AD35" s="5">
        <f t="shared" si="9"/>
        <v>0</v>
      </c>
      <c r="AE35" s="5">
        <f t="shared" si="10"/>
        <v>0</v>
      </c>
      <c r="AF35" s="5">
        <f t="shared" si="11"/>
        <v>0</v>
      </c>
      <c r="AG35" s="5">
        <f t="shared" si="12"/>
        <v>0</v>
      </c>
      <c r="AH35" s="5">
        <f t="shared" si="13"/>
        <v>0</v>
      </c>
      <c r="AI35" s="5">
        <f t="shared" si="14"/>
        <v>0</v>
      </c>
      <c r="AJ35" s="5">
        <f t="shared" si="15"/>
        <v>0</v>
      </c>
      <c r="AK35" s="5">
        <f t="shared" si="16"/>
        <v>0</v>
      </c>
      <c r="AL35" s="89"/>
      <c r="AM35" s="5">
        <f t="shared" si="17"/>
        <v>0</v>
      </c>
      <c r="AN35" s="5">
        <f t="shared" si="18"/>
        <v>0</v>
      </c>
      <c r="AO35" s="5">
        <f t="shared" si="19"/>
        <v>0</v>
      </c>
      <c r="AP35" s="5">
        <f t="shared" si="20"/>
        <v>0</v>
      </c>
      <c r="AQ35" s="5">
        <f t="shared" si="21"/>
        <v>0</v>
      </c>
      <c r="AR35" s="5">
        <f t="shared" si="22"/>
        <v>0</v>
      </c>
      <c r="AS35" s="5">
        <f t="shared" si="23"/>
        <v>0</v>
      </c>
      <c r="AT35" s="5">
        <f t="shared" si="24"/>
        <v>0</v>
      </c>
      <c r="AU35" s="5">
        <f t="shared" si="25"/>
        <v>0</v>
      </c>
      <c r="AV35" s="5">
        <f t="shared" si="26"/>
        <v>0</v>
      </c>
      <c r="AW35" s="5">
        <f t="shared" si="27"/>
        <v>0</v>
      </c>
      <c r="AX35" s="5">
        <f t="shared" si="28"/>
        <v>0</v>
      </c>
      <c r="AY35" s="5">
        <f t="shared" si="29"/>
        <v>0</v>
      </c>
      <c r="AZ35" s="5">
        <f t="shared" si="30"/>
        <v>0</v>
      </c>
      <c r="BA35" s="5">
        <f t="shared" si="31"/>
        <v>0</v>
      </c>
      <c r="BB35" s="5">
        <f t="shared" si="32"/>
        <v>0</v>
      </c>
      <c r="BC35" s="7"/>
      <c r="BD35" s="7">
        <f t="shared" si="33"/>
        <v>16</v>
      </c>
      <c r="BE35" s="7">
        <f t="shared" si="43"/>
        <v>0</v>
      </c>
      <c r="BG35" s="5"/>
      <c r="BH35" s="5"/>
      <c r="BI35" s="5"/>
      <c r="BJ35" s="7">
        <v>31</v>
      </c>
      <c r="BK35" s="5"/>
      <c r="BL35" s="5"/>
      <c r="BM35" s="5"/>
      <c r="BN35" s="5">
        <f t="shared" si="44"/>
        <v>0</v>
      </c>
      <c r="BO35" s="5">
        <f t="shared" si="45"/>
        <v>0</v>
      </c>
      <c r="BP35" s="5">
        <f t="shared" si="46"/>
        <v>0</v>
      </c>
      <c r="BQ35" s="5">
        <f t="shared" si="47"/>
        <v>0</v>
      </c>
      <c r="BR35" s="5">
        <f t="shared" si="48"/>
        <v>0</v>
      </c>
      <c r="BS35" s="5"/>
      <c r="BT35" s="5">
        <f t="shared" si="49"/>
        <v>0</v>
      </c>
      <c r="BU35" s="5">
        <f t="shared" si="50"/>
        <v>0</v>
      </c>
      <c r="BV35" s="5">
        <f t="shared" si="51"/>
        <v>0</v>
      </c>
      <c r="BW35" s="5">
        <f t="shared" si="52"/>
        <v>0</v>
      </c>
      <c r="BX35" s="5">
        <f t="shared" si="36"/>
        <v>0</v>
      </c>
      <c r="BY35" s="5">
        <f t="shared" si="37"/>
        <v>0</v>
      </c>
      <c r="BZ35" s="5">
        <f t="shared" si="38"/>
        <v>0</v>
      </c>
      <c r="CA35" s="5">
        <f t="shared" si="39"/>
        <v>0</v>
      </c>
      <c r="CB35" s="5"/>
      <c r="CC35" s="5">
        <f t="shared" si="53"/>
        <v>0</v>
      </c>
      <c r="CD35" s="7">
        <f t="shared" si="41"/>
        <v>0</v>
      </c>
      <c r="CE35" s="5"/>
      <c r="CF35" s="5"/>
      <c r="CG35" s="5"/>
      <c r="CH35" s="5"/>
      <c r="CI35" s="5"/>
    </row>
    <row r="36" spans="1:87" s="6" customFormat="1" ht="20.100000000000001" customHeight="1" x14ac:dyDescent="0.2">
      <c r="A36" s="5">
        <f t="shared" si="42"/>
        <v>27</v>
      </c>
      <c r="B36" s="47" t="s">
        <v>131</v>
      </c>
      <c r="C36" s="5" t="s">
        <v>75</v>
      </c>
      <c r="D36" s="34">
        <f t="shared" si="0"/>
        <v>0</v>
      </c>
      <c r="E36" s="91" t="s">
        <v>52</v>
      </c>
      <c r="F36" s="91" t="s">
        <v>52</v>
      </c>
      <c r="G36" s="91" t="s">
        <v>52</v>
      </c>
      <c r="H36" s="91" t="s">
        <v>52</v>
      </c>
      <c r="I36" s="91" t="s">
        <v>52</v>
      </c>
      <c r="J36" s="91" t="s">
        <v>52</v>
      </c>
      <c r="K36" s="91" t="s">
        <v>52</v>
      </c>
      <c r="L36" s="91" t="s">
        <v>52</v>
      </c>
      <c r="M36" s="91" t="s">
        <v>52</v>
      </c>
      <c r="N36" s="91" t="s">
        <v>52</v>
      </c>
      <c r="O36" s="91" t="s">
        <v>52</v>
      </c>
      <c r="P36" s="91" t="s">
        <v>52</v>
      </c>
      <c r="Q36" s="91" t="s">
        <v>52</v>
      </c>
      <c r="R36" s="91" t="s">
        <v>52</v>
      </c>
      <c r="S36" s="91" t="s">
        <v>52</v>
      </c>
      <c r="T36" s="91" t="s">
        <v>52</v>
      </c>
      <c r="V36" s="5">
        <f t="shared" si="1"/>
        <v>0</v>
      </c>
      <c r="W36" s="5">
        <f t="shared" si="2"/>
        <v>0</v>
      </c>
      <c r="X36" s="5">
        <f t="shared" si="3"/>
        <v>0</v>
      </c>
      <c r="Y36" s="5">
        <f t="shared" si="4"/>
        <v>0</v>
      </c>
      <c r="Z36" s="5">
        <f t="shared" si="5"/>
        <v>0</v>
      </c>
      <c r="AA36" s="5">
        <f t="shared" si="6"/>
        <v>0</v>
      </c>
      <c r="AB36" s="5">
        <f t="shared" si="7"/>
        <v>0</v>
      </c>
      <c r="AC36" s="5">
        <f t="shared" si="8"/>
        <v>0</v>
      </c>
      <c r="AD36" s="5">
        <f t="shared" si="9"/>
        <v>0</v>
      </c>
      <c r="AE36" s="5">
        <f t="shared" si="10"/>
        <v>0</v>
      </c>
      <c r="AF36" s="5">
        <f t="shared" si="11"/>
        <v>0</v>
      </c>
      <c r="AG36" s="5">
        <f t="shared" si="12"/>
        <v>0</v>
      </c>
      <c r="AH36" s="5">
        <f t="shared" si="13"/>
        <v>0</v>
      </c>
      <c r="AI36" s="5">
        <f t="shared" si="14"/>
        <v>0</v>
      </c>
      <c r="AJ36" s="5">
        <f t="shared" si="15"/>
        <v>0</v>
      </c>
      <c r="AK36" s="5">
        <f t="shared" si="16"/>
        <v>0</v>
      </c>
      <c r="AL36" s="89"/>
      <c r="AM36" s="5">
        <f t="shared" si="17"/>
        <v>0</v>
      </c>
      <c r="AN36" s="5">
        <f t="shared" si="18"/>
        <v>0</v>
      </c>
      <c r="AO36" s="5">
        <f t="shared" si="19"/>
        <v>0</v>
      </c>
      <c r="AP36" s="5">
        <f t="shared" si="20"/>
        <v>0</v>
      </c>
      <c r="AQ36" s="5">
        <f t="shared" si="21"/>
        <v>0</v>
      </c>
      <c r="AR36" s="5">
        <f t="shared" si="22"/>
        <v>0</v>
      </c>
      <c r="AS36" s="5">
        <f t="shared" si="23"/>
        <v>0</v>
      </c>
      <c r="AT36" s="5">
        <f t="shared" si="24"/>
        <v>0</v>
      </c>
      <c r="AU36" s="5">
        <f t="shared" si="25"/>
        <v>0</v>
      </c>
      <c r="AV36" s="5">
        <f t="shared" si="26"/>
        <v>0</v>
      </c>
      <c r="AW36" s="5">
        <f t="shared" si="27"/>
        <v>0</v>
      </c>
      <c r="AX36" s="5">
        <f t="shared" si="28"/>
        <v>0</v>
      </c>
      <c r="AY36" s="5">
        <f t="shared" si="29"/>
        <v>0</v>
      </c>
      <c r="AZ36" s="5">
        <f t="shared" si="30"/>
        <v>0</v>
      </c>
      <c r="BA36" s="5">
        <f t="shared" si="31"/>
        <v>0</v>
      </c>
      <c r="BB36" s="5">
        <f t="shared" si="32"/>
        <v>0</v>
      </c>
      <c r="BC36" s="7"/>
      <c r="BD36" s="7">
        <f t="shared" si="33"/>
        <v>16</v>
      </c>
      <c r="BE36" s="7">
        <f t="shared" si="43"/>
        <v>0</v>
      </c>
      <c r="BF36" s="5"/>
      <c r="BG36" s="5"/>
      <c r="BH36" s="5"/>
      <c r="BI36" s="5"/>
      <c r="BJ36" s="7">
        <v>32</v>
      </c>
      <c r="BK36" s="5"/>
      <c r="BL36" s="5"/>
      <c r="BM36" s="5"/>
      <c r="BN36" s="5">
        <f t="shared" si="44"/>
        <v>0</v>
      </c>
      <c r="BO36" s="5">
        <f t="shared" si="45"/>
        <v>0</v>
      </c>
      <c r="BP36" s="5">
        <f t="shared" si="46"/>
        <v>0</v>
      </c>
      <c r="BQ36" s="5">
        <f t="shared" si="47"/>
        <v>0</v>
      </c>
      <c r="BR36" s="5">
        <f t="shared" si="48"/>
        <v>0</v>
      </c>
      <c r="BS36" s="5"/>
      <c r="BT36" s="5">
        <f t="shared" si="49"/>
        <v>0</v>
      </c>
      <c r="BU36" s="5">
        <f t="shared" si="50"/>
        <v>0</v>
      </c>
      <c r="BV36" s="5">
        <f t="shared" si="51"/>
        <v>0</v>
      </c>
      <c r="BW36" s="5">
        <f t="shared" si="52"/>
        <v>0</v>
      </c>
      <c r="BX36" s="5">
        <f t="shared" si="36"/>
        <v>0</v>
      </c>
      <c r="BY36" s="5">
        <f t="shared" si="37"/>
        <v>0</v>
      </c>
      <c r="BZ36" s="5">
        <f t="shared" si="38"/>
        <v>0</v>
      </c>
      <c r="CA36" s="5">
        <f t="shared" si="39"/>
        <v>0</v>
      </c>
      <c r="CB36" s="5"/>
      <c r="CC36" s="5">
        <f t="shared" si="53"/>
        <v>0</v>
      </c>
      <c r="CD36" s="7">
        <f t="shared" si="41"/>
        <v>0</v>
      </c>
      <c r="CE36" s="5"/>
      <c r="CF36" s="5"/>
      <c r="CG36" s="5"/>
      <c r="CH36" s="5"/>
      <c r="CI36" s="5"/>
    </row>
    <row r="37" spans="1:87" s="6" customFormat="1" ht="20.100000000000001" customHeight="1" x14ac:dyDescent="0.2">
      <c r="A37" s="5">
        <f t="shared" si="42"/>
        <v>27</v>
      </c>
      <c r="B37" s="47" t="s">
        <v>79</v>
      </c>
      <c r="C37" s="30" t="s">
        <v>58</v>
      </c>
      <c r="D37" s="59">
        <f t="shared" si="0"/>
        <v>0</v>
      </c>
      <c r="E37" s="91" t="s">
        <v>52</v>
      </c>
      <c r="F37" s="91" t="s">
        <v>52</v>
      </c>
      <c r="G37" s="91" t="s">
        <v>52</v>
      </c>
      <c r="H37" s="91" t="s">
        <v>52</v>
      </c>
      <c r="I37" s="91" t="s">
        <v>52</v>
      </c>
      <c r="J37" s="91" t="s">
        <v>52</v>
      </c>
      <c r="K37" s="91" t="s">
        <v>52</v>
      </c>
      <c r="L37" s="91" t="s">
        <v>52</v>
      </c>
      <c r="M37" s="91" t="s">
        <v>52</v>
      </c>
      <c r="N37" s="91" t="s">
        <v>52</v>
      </c>
      <c r="O37" s="91" t="s">
        <v>52</v>
      </c>
      <c r="P37" s="91" t="s">
        <v>52</v>
      </c>
      <c r="Q37" s="91" t="s">
        <v>52</v>
      </c>
      <c r="R37" s="91" t="s">
        <v>52</v>
      </c>
      <c r="S37" s="91" t="s">
        <v>52</v>
      </c>
      <c r="T37" s="91" t="s">
        <v>52</v>
      </c>
      <c r="U37" s="5"/>
      <c r="V37" s="5">
        <f t="shared" si="1"/>
        <v>0</v>
      </c>
      <c r="W37" s="5">
        <f t="shared" si="2"/>
        <v>0</v>
      </c>
      <c r="X37" s="5">
        <f t="shared" si="3"/>
        <v>0</v>
      </c>
      <c r="Y37" s="5">
        <f t="shared" si="4"/>
        <v>0</v>
      </c>
      <c r="Z37" s="5">
        <f t="shared" si="5"/>
        <v>0</v>
      </c>
      <c r="AA37" s="5">
        <f t="shared" si="6"/>
        <v>0</v>
      </c>
      <c r="AB37" s="5">
        <f t="shared" si="7"/>
        <v>0</v>
      </c>
      <c r="AC37" s="5">
        <f t="shared" si="8"/>
        <v>0</v>
      </c>
      <c r="AD37" s="5">
        <f t="shared" si="9"/>
        <v>0</v>
      </c>
      <c r="AE37" s="5">
        <f t="shared" si="10"/>
        <v>0</v>
      </c>
      <c r="AF37" s="5">
        <f t="shared" si="11"/>
        <v>0</v>
      </c>
      <c r="AG37" s="5">
        <f t="shared" si="12"/>
        <v>0</v>
      </c>
      <c r="AH37" s="5">
        <f t="shared" si="13"/>
        <v>0</v>
      </c>
      <c r="AI37" s="5">
        <f t="shared" si="14"/>
        <v>0</v>
      </c>
      <c r="AJ37" s="5">
        <f t="shared" si="15"/>
        <v>0</v>
      </c>
      <c r="AK37" s="5">
        <f t="shared" si="16"/>
        <v>0</v>
      </c>
      <c r="AL37" s="89"/>
      <c r="AM37" s="5">
        <f t="shared" si="17"/>
        <v>0</v>
      </c>
      <c r="AN37" s="5">
        <f t="shared" si="18"/>
        <v>0</v>
      </c>
      <c r="AO37" s="5">
        <f t="shared" si="19"/>
        <v>0</v>
      </c>
      <c r="AP37" s="5">
        <f t="shared" si="20"/>
        <v>0</v>
      </c>
      <c r="AQ37" s="5">
        <f t="shared" si="21"/>
        <v>0</v>
      </c>
      <c r="AR37" s="5">
        <f t="shared" si="22"/>
        <v>0</v>
      </c>
      <c r="AS37" s="5">
        <f t="shared" si="23"/>
        <v>0</v>
      </c>
      <c r="AT37" s="5">
        <f t="shared" si="24"/>
        <v>0</v>
      </c>
      <c r="AU37" s="5">
        <f t="shared" si="25"/>
        <v>0</v>
      </c>
      <c r="AV37" s="5">
        <f t="shared" si="26"/>
        <v>0</v>
      </c>
      <c r="AW37" s="5">
        <f t="shared" si="27"/>
        <v>0</v>
      </c>
      <c r="AX37" s="5">
        <f t="shared" si="28"/>
        <v>0</v>
      </c>
      <c r="AY37" s="5">
        <f t="shared" si="29"/>
        <v>0</v>
      </c>
      <c r="AZ37" s="5">
        <f t="shared" si="30"/>
        <v>0</v>
      </c>
      <c r="BA37" s="5">
        <f t="shared" si="31"/>
        <v>0</v>
      </c>
      <c r="BB37" s="5">
        <f t="shared" si="32"/>
        <v>0</v>
      </c>
      <c r="BC37" s="7"/>
      <c r="BD37" s="7">
        <f t="shared" si="33"/>
        <v>16</v>
      </c>
      <c r="BE37" s="7">
        <f t="shared" si="43"/>
        <v>0</v>
      </c>
      <c r="BG37" s="5"/>
      <c r="BH37" s="5"/>
      <c r="BI37" s="5"/>
      <c r="BJ37" s="7">
        <v>33</v>
      </c>
      <c r="BN37" s="5">
        <f t="shared" si="44"/>
        <v>0</v>
      </c>
      <c r="BO37" s="5">
        <f t="shared" si="45"/>
        <v>0</v>
      </c>
      <c r="BP37" s="5">
        <f t="shared" si="46"/>
        <v>0</v>
      </c>
      <c r="BQ37" s="5">
        <f t="shared" si="47"/>
        <v>0</v>
      </c>
      <c r="BR37" s="5">
        <f t="shared" si="48"/>
        <v>0</v>
      </c>
      <c r="BS37" s="5"/>
      <c r="BT37" s="5">
        <f t="shared" si="49"/>
        <v>0</v>
      </c>
      <c r="BU37" s="5">
        <f t="shared" si="50"/>
        <v>0</v>
      </c>
      <c r="BV37" s="5">
        <f t="shared" si="51"/>
        <v>0</v>
      </c>
      <c r="BW37" s="5">
        <f t="shared" si="52"/>
        <v>0</v>
      </c>
      <c r="BX37" s="5">
        <f t="shared" si="36"/>
        <v>0</v>
      </c>
      <c r="BY37" s="5">
        <f t="shared" si="37"/>
        <v>0</v>
      </c>
      <c r="BZ37" s="5">
        <f t="shared" si="38"/>
        <v>0</v>
      </c>
      <c r="CA37" s="5">
        <f t="shared" si="39"/>
        <v>0</v>
      </c>
      <c r="CB37" s="5"/>
      <c r="CC37" s="5">
        <f t="shared" si="53"/>
        <v>0</v>
      </c>
      <c r="CD37" s="7">
        <f t="shared" si="41"/>
        <v>0</v>
      </c>
    </row>
    <row r="38" spans="1:87" s="6" customFormat="1" ht="20.100000000000001" customHeight="1" x14ac:dyDescent="0.2">
      <c r="A38" s="5">
        <f t="shared" si="42"/>
        <v>27</v>
      </c>
      <c r="B38" s="90" t="s">
        <v>45</v>
      </c>
      <c r="C38" s="5" t="s">
        <v>3</v>
      </c>
      <c r="D38" s="59">
        <f t="shared" si="0"/>
        <v>0</v>
      </c>
      <c r="E38" s="91" t="s">
        <v>52</v>
      </c>
      <c r="F38" s="91" t="s">
        <v>52</v>
      </c>
      <c r="G38" s="91">
        <v>0</v>
      </c>
      <c r="H38" s="91">
        <v>0</v>
      </c>
      <c r="I38" s="91" t="s">
        <v>52</v>
      </c>
      <c r="J38" s="91" t="s">
        <v>52</v>
      </c>
      <c r="K38" s="91" t="s">
        <v>52</v>
      </c>
      <c r="L38" s="91" t="s">
        <v>52</v>
      </c>
      <c r="M38" s="91" t="s">
        <v>52</v>
      </c>
      <c r="N38" s="91" t="s">
        <v>52</v>
      </c>
      <c r="O38" s="91" t="s">
        <v>52</v>
      </c>
      <c r="P38" s="91" t="s">
        <v>52</v>
      </c>
      <c r="Q38" s="91" t="s">
        <v>52</v>
      </c>
      <c r="R38" s="91" t="s">
        <v>52</v>
      </c>
      <c r="S38" s="91" t="s">
        <v>52</v>
      </c>
      <c r="T38" s="91" t="s">
        <v>52</v>
      </c>
      <c r="V38" s="5">
        <f t="shared" si="1"/>
        <v>0</v>
      </c>
      <c r="W38" s="5">
        <f t="shared" si="2"/>
        <v>0</v>
      </c>
      <c r="X38" s="5">
        <f t="shared" si="3"/>
        <v>0</v>
      </c>
      <c r="Y38" s="5">
        <f t="shared" si="4"/>
        <v>0</v>
      </c>
      <c r="Z38" s="5">
        <f t="shared" si="5"/>
        <v>0</v>
      </c>
      <c r="AA38" s="5">
        <f t="shared" si="6"/>
        <v>0</v>
      </c>
      <c r="AB38" s="5">
        <f t="shared" si="7"/>
        <v>0</v>
      </c>
      <c r="AC38" s="5">
        <f t="shared" si="8"/>
        <v>0</v>
      </c>
      <c r="AD38" s="5">
        <f t="shared" si="9"/>
        <v>0</v>
      </c>
      <c r="AE38" s="5">
        <f t="shared" si="10"/>
        <v>0</v>
      </c>
      <c r="AF38" s="5">
        <f t="shared" si="11"/>
        <v>0</v>
      </c>
      <c r="AG38" s="5">
        <f t="shared" si="12"/>
        <v>0</v>
      </c>
      <c r="AH38" s="5">
        <f t="shared" si="13"/>
        <v>0</v>
      </c>
      <c r="AI38" s="5">
        <f t="shared" si="14"/>
        <v>0</v>
      </c>
      <c r="AJ38" s="5">
        <f t="shared" si="15"/>
        <v>0</v>
      </c>
      <c r="AK38" s="5">
        <f t="shared" si="16"/>
        <v>0</v>
      </c>
      <c r="AL38" s="89"/>
      <c r="AM38" s="5">
        <f t="shared" si="17"/>
        <v>0</v>
      </c>
      <c r="AN38" s="5">
        <f t="shared" si="18"/>
        <v>0</v>
      </c>
      <c r="AO38" s="5">
        <f t="shared" si="19"/>
        <v>0</v>
      </c>
      <c r="AP38" s="5">
        <f t="shared" si="20"/>
        <v>0</v>
      </c>
      <c r="AQ38" s="5">
        <f t="shared" si="21"/>
        <v>0</v>
      </c>
      <c r="AR38" s="5">
        <f t="shared" si="22"/>
        <v>0</v>
      </c>
      <c r="AS38" s="5">
        <f t="shared" si="23"/>
        <v>0</v>
      </c>
      <c r="AT38" s="5">
        <f t="shared" si="24"/>
        <v>0</v>
      </c>
      <c r="AU38" s="5">
        <f t="shared" si="25"/>
        <v>0</v>
      </c>
      <c r="AV38" s="5">
        <f t="shared" si="26"/>
        <v>0</v>
      </c>
      <c r="AW38" s="5">
        <f t="shared" si="27"/>
        <v>0</v>
      </c>
      <c r="AX38" s="5">
        <f t="shared" si="28"/>
        <v>0</v>
      </c>
      <c r="AY38" s="5">
        <f t="shared" si="29"/>
        <v>0</v>
      </c>
      <c r="AZ38" s="5">
        <f t="shared" si="30"/>
        <v>0</v>
      </c>
      <c r="BA38" s="5">
        <f t="shared" si="31"/>
        <v>0</v>
      </c>
      <c r="BB38" s="5">
        <f t="shared" si="32"/>
        <v>0</v>
      </c>
      <c r="BC38" s="7"/>
      <c r="BD38" s="7">
        <f t="shared" si="33"/>
        <v>14</v>
      </c>
      <c r="BE38" s="7">
        <f t="shared" si="43"/>
        <v>0</v>
      </c>
      <c r="BJ38" s="7">
        <v>34</v>
      </c>
      <c r="BN38" s="5">
        <f t="shared" si="44"/>
        <v>0</v>
      </c>
      <c r="BO38" s="5">
        <f t="shared" si="45"/>
        <v>0</v>
      </c>
      <c r="BP38" s="5">
        <f t="shared" si="46"/>
        <v>0</v>
      </c>
      <c r="BQ38" s="5">
        <f t="shared" si="47"/>
        <v>0</v>
      </c>
      <c r="BR38" s="5">
        <f t="shared" si="48"/>
        <v>0</v>
      </c>
      <c r="BS38" s="5"/>
      <c r="BT38" s="5">
        <f t="shared" si="49"/>
        <v>0</v>
      </c>
      <c r="BU38" s="5">
        <f t="shared" si="50"/>
        <v>0</v>
      </c>
      <c r="BV38" s="5">
        <f t="shared" si="51"/>
        <v>0</v>
      </c>
      <c r="BW38" s="5">
        <f t="shared" si="52"/>
        <v>0</v>
      </c>
      <c r="BX38" s="5">
        <f t="shared" si="36"/>
        <v>0</v>
      </c>
      <c r="BY38" s="5">
        <f t="shared" si="37"/>
        <v>0</v>
      </c>
      <c r="BZ38" s="5">
        <f t="shared" si="38"/>
        <v>0</v>
      </c>
      <c r="CA38" s="5">
        <f t="shared" si="39"/>
        <v>0</v>
      </c>
      <c r="CB38" s="5"/>
      <c r="CC38" s="5">
        <f t="shared" si="53"/>
        <v>0</v>
      </c>
      <c r="CD38" s="7">
        <f t="shared" si="41"/>
        <v>0</v>
      </c>
    </row>
    <row r="39" spans="1:87" s="6" customFormat="1" ht="20.100000000000001" customHeight="1" x14ac:dyDescent="0.2">
      <c r="A39" s="5">
        <f t="shared" si="42"/>
        <v>27</v>
      </c>
      <c r="B39" s="48" t="s">
        <v>134</v>
      </c>
      <c r="C39" s="7" t="s">
        <v>75</v>
      </c>
      <c r="D39" s="34">
        <f t="shared" si="0"/>
        <v>0</v>
      </c>
      <c r="E39" s="91" t="s">
        <v>52</v>
      </c>
      <c r="F39" s="91" t="s">
        <v>52</v>
      </c>
      <c r="G39" s="91" t="s">
        <v>52</v>
      </c>
      <c r="H39" s="91" t="s">
        <v>52</v>
      </c>
      <c r="I39" s="91" t="s">
        <v>52</v>
      </c>
      <c r="J39" s="91" t="s">
        <v>52</v>
      </c>
      <c r="K39" s="91" t="s">
        <v>52</v>
      </c>
      <c r="L39" s="91" t="s">
        <v>52</v>
      </c>
      <c r="M39" s="91" t="s">
        <v>52</v>
      </c>
      <c r="N39" s="91" t="s">
        <v>52</v>
      </c>
      <c r="O39" s="91" t="s">
        <v>52</v>
      </c>
      <c r="P39" s="91" t="s">
        <v>52</v>
      </c>
      <c r="Q39" s="91" t="s">
        <v>52</v>
      </c>
      <c r="R39" s="91" t="s">
        <v>52</v>
      </c>
      <c r="S39" s="91" t="s">
        <v>52</v>
      </c>
      <c r="T39" s="91" t="s">
        <v>52</v>
      </c>
      <c r="U39" s="5"/>
      <c r="V39" s="5">
        <f t="shared" si="1"/>
        <v>0</v>
      </c>
      <c r="W39" s="5">
        <f t="shared" si="2"/>
        <v>0</v>
      </c>
      <c r="X39" s="5">
        <f t="shared" si="3"/>
        <v>0</v>
      </c>
      <c r="Y39" s="5">
        <f t="shared" si="4"/>
        <v>0</v>
      </c>
      <c r="Z39" s="5">
        <f t="shared" si="5"/>
        <v>0</v>
      </c>
      <c r="AA39" s="5">
        <f t="shared" si="6"/>
        <v>0</v>
      </c>
      <c r="AB39" s="5">
        <f t="shared" si="7"/>
        <v>0</v>
      </c>
      <c r="AC39" s="5">
        <f t="shared" si="8"/>
        <v>0</v>
      </c>
      <c r="AD39" s="5">
        <f t="shared" si="9"/>
        <v>0</v>
      </c>
      <c r="AE39" s="5">
        <f t="shared" si="10"/>
        <v>0</v>
      </c>
      <c r="AF39" s="5">
        <f t="shared" si="11"/>
        <v>0</v>
      </c>
      <c r="AG39" s="5">
        <f t="shared" si="12"/>
        <v>0</v>
      </c>
      <c r="AH39" s="5">
        <f t="shared" si="13"/>
        <v>0</v>
      </c>
      <c r="AI39" s="5">
        <f t="shared" si="14"/>
        <v>0</v>
      </c>
      <c r="AJ39" s="5">
        <f t="shared" si="15"/>
        <v>0</v>
      </c>
      <c r="AK39" s="5">
        <f t="shared" si="16"/>
        <v>0</v>
      </c>
      <c r="AL39" s="89"/>
      <c r="AM39" s="5">
        <f t="shared" si="17"/>
        <v>0</v>
      </c>
      <c r="AN39" s="5">
        <f t="shared" si="18"/>
        <v>0</v>
      </c>
      <c r="AO39" s="5">
        <f t="shared" si="19"/>
        <v>0</v>
      </c>
      <c r="AP39" s="5">
        <f t="shared" si="20"/>
        <v>0</v>
      </c>
      <c r="AQ39" s="5">
        <f t="shared" si="21"/>
        <v>0</v>
      </c>
      <c r="AR39" s="5">
        <f t="shared" si="22"/>
        <v>0</v>
      </c>
      <c r="AS39" s="5">
        <f t="shared" si="23"/>
        <v>0</v>
      </c>
      <c r="AT39" s="5">
        <f t="shared" si="24"/>
        <v>0</v>
      </c>
      <c r="AU39" s="5">
        <f t="shared" si="25"/>
        <v>0</v>
      </c>
      <c r="AV39" s="5">
        <f t="shared" si="26"/>
        <v>0</v>
      </c>
      <c r="AW39" s="5">
        <f t="shared" si="27"/>
        <v>0</v>
      </c>
      <c r="AX39" s="5">
        <f t="shared" si="28"/>
        <v>0</v>
      </c>
      <c r="AY39" s="5">
        <f t="shared" si="29"/>
        <v>0</v>
      </c>
      <c r="AZ39" s="5">
        <f t="shared" si="30"/>
        <v>0</v>
      </c>
      <c r="BA39" s="5">
        <f t="shared" si="31"/>
        <v>0</v>
      </c>
      <c r="BB39" s="5">
        <f t="shared" si="32"/>
        <v>0</v>
      </c>
      <c r="BC39" s="7"/>
      <c r="BD39" s="7">
        <f t="shared" si="33"/>
        <v>16</v>
      </c>
      <c r="BE39" s="7">
        <f t="shared" si="43"/>
        <v>0</v>
      </c>
      <c r="BF39" s="5"/>
      <c r="BG39" s="5"/>
      <c r="BH39" s="5"/>
      <c r="BI39" s="5"/>
      <c r="BJ39" s="7">
        <v>35</v>
      </c>
      <c r="BN39" s="5">
        <f t="shared" si="44"/>
        <v>0</v>
      </c>
      <c r="BO39" s="5">
        <f t="shared" si="45"/>
        <v>0</v>
      </c>
      <c r="BP39" s="5">
        <f t="shared" si="46"/>
        <v>0</v>
      </c>
      <c r="BQ39" s="5">
        <f t="shared" si="47"/>
        <v>0</v>
      </c>
      <c r="BR39" s="5">
        <f t="shared" si="48"/>
        <v>0</v>
      </c>
      <c r="BS39" s="5"/>
      <c r="BT39" s="5">
        <f t="shared" si="49"/>
        <v>0</v>
      </c>
      <c r="BU39" s="5">
        <f t="shared" si="50"/>
        <v>0</v>
      </c>
      <c r="BV39" s="5">
        <f t="shared" si="51"/>
        <v>0</v>
      </c>
      <c r="BW39" s="5">
        <f t="shared" si="52"/>
        <v>0</v>
      </c>
      <c r="BX39" s="5">
        <f t="shared" si="36"/>
        <v>0</v>
      </c>
      <c r="BY39" s="5">
        <f t="shared" si="37"/>
        <v>0</v>
      </c>
      <c r="BZ39" s="5">
        <f t="shared" si="38"/>
        <v>0</v>
      </c>
      <c r="CA39" s="5">
        <f t="shared" si="39"/>
        <v>0</v>
      </c>
      <c r="CB39" s="5"/>
      <c r="CC39" s="5">
        <f t="shared" si="53"/>
        <v>0</v>
      </c>
      <c r="CD39" s="7">
        <f t="shared" si="41"/>
        <v>0</v>
      </c>
    </row>
    <row r="40" spans="1:87" s="5" customFormat="1" ht="20.100000000000001" customHeight="1" x14ac:dyDescent="0.2">
      <c r="A40" s="5">
        <f t="shared" si="42"/>
        <v>27</v>
      </c>
      <c r="B40" s="48" t="s">
        <v>87</v>
      </c>
      <c r="C40" s="7" t="s">
        <v>65</v>
      </c>
      <c r="D40" s="34">
        <f t="shared" si="0"/>
        <v>0</v>
      </c>
      <c r="E40" s="91" t="s">
        <v>52</v>
      </c>
      <c r="F40" s="91" t="s">
        <v>52</v>
      </c>
      <c r="G40" s="91" t="s">
        <v>52</v>
      </c>
      <c r="H40" s="91">
        <v>0</v>
      </c>
      <c r="I40" s="91" t="s">
        <v>52</v>
      </c>
      <c r="J40" s="91" t="s">
        <v>52</v>
      </c>
      <c r="K40" s="91" t="s">
        <v>52</v>
      </c>
      <c r="L40" s="91" t="s">
        <v>52</v>
      </c>
      <c r="M40" s="91" t="s">
        <v>52</v>
      </c>
      <c r="N40" s="91" t="s">
        <v>52</v>
      </c>
      <c r="O40" s="91" t="s">
        <v>52</v>
      </c>
      <c r="P40" s="91" t="s">
        <v>52</v>
      </c>
      <c r="Q40" s="91" t="s">
        <v>52</v>
      </c>
      <c r="R40" s="91" t="s">
        <v>52</v>
      </c>
      <c r="S40" s="91" t="s">
        <v>52</v>
      </c>
      <c r="T40" s="91" t="s">
        <v>52</v>
      </c>
      <c r="U40" s="6"/>
      <c r="V40" s="5">
        <f t="shared" si="1"/>
        <v>0</v>
      </c>
      <c r="W40" s="5">
        <f t="shared" si="2"/>
        <v>0</v>
      </c>
      <c r="X40" s="5">
        <f t="shared" si="3"/>
        <v>0</v>
      </c>
      <c r="Y40" s="5">
        <f t="shared" si="4"/>
        <v>0</v>
      </c>
      <c r="Z40" s="5">
        <f t="shared" si="5"/>
        <v>0</v>
      </c>
      <c r="AA40" s="5">
        <f t="shared" si="6"/>
        <v>0</v>
      </c>
      <c r="AB40" s="5">
        <f t="shared" si="7"/>
        <v>0</v>
      </c>
      <c r="AC40" s="5">
        <f t="shared" si="8"/>
        <v>0</v>
      </c>
      <c r="AD40" s="5">
        <f t="shared" si="9"/>
        <v>0</v>
      </c>
      <c r="AE40" s="5">
        <f t="shared" si="10"/>
        <v>0</v>
      </c>
      <c r="AF40" s="5">
        <f t="shared" si="11"/>
        <v>0</v>
      </c>
      <c r="AG40" s="5">
        <f t="shared" si="12"/>
        <v>0</v>
      </c>
      <c r="AH40" s="5">
        <f t="shared" si="13"/>
        <v>0</v>
      </c>
      <c r="AI40" s="5">
        <f t="shared" si="14"/>
        <v>0</v>
      </c>
      <c r="AJ40" s="5">
        <f t="shared" si="15"/>
        <v>0</v>
      </c>
      <c r="AK40" s="5">
        <f t="shared" si="16"/>
        <v>0</v>
      </c>
      <c r="AL40" s="89"/>
      <c r="AM40" s="5">
        <f t="shared" si="17"/>
        <v>0</v>
      </c>
      <c r="AN40" s="5">
        <f t="shared" si="18"/>
        <v>0</v>
      </c>
      <c r="AO40" s="5">
        <f t="shared" si="19"/>
        <v>0</v>
      </c>
      <c r="AP40" s="5">
        <f t="shared" si="20"/>
        <v>0</v>
      </c>
      <c r="AQ40" s="5">
        <f t="shared" si="21"/>
        <v>0</v>
      </c>
      <c r="AR40" s="5">
        <f t="shared" si="22"/>
        <v>0</v>
      </c>
      <c r="AS40" s="5">
        <f t="shared" si="23"/>
        <v>0</v>
      </c>
      <c r="AT40" s="5">
        <f t="shared" si="24"/>
        <v>0</v>
      </c>
      <c r="AU40" s="5">
        <f t="shared" si="25"/>
        <v>0</v>
      </c>
      <c r="AV40" s="5">
        <f t="shared" si="26"/>
        <v>0</v>
      </c>
      <c r="AW40" s="5">
        <f t="shared" si="27"/>
        <v>0</v>
      </c>
      <c r="AX40" s="5">
        <f t="shared" si="28"/>
        <v>0</v>
      </c>
      <c r="AY40" s="5">
        <f t="shared" si="29"/>
        <v>0</v>
      </c>
      <c r="AZ40" s="5">
        <f t="shared" si="30"/>
        <v>0</v>
      </c>
      <c r="BA40" s="5">
        <f t="shared" si="31"/>
        <v>0</v>
      </c>
      <c r="BB40" s="5">
        <f t="shared" si="32"/>
        <v>0</v>
      </c>
      <c r="BC40" s="7"/>
      <c r="BD40" s="7">
        <f t="shared" si="33"/>
        <v>15</v>
      </c>
      <c r="BE40" s="7">
        <f t="shared" si="43"/>
        <v>0</v>
      </c>
      <c r="BF40" s="6"/>
      <c r="BG40" s="6"/>
      <c r="BH40" s="6"/>
      <c r="BI40" s="6"/>
      <c r="BJ40" s="7">
        <v>36</v>
      </c>
      <c r="BK40" s="6"/>
      <c r="BL40" s="6"/>
      <c r="BM40" s="6"/>
      <c r="BN40" s="5">
        <f t="shared" si="44"/>
        <v>0</v>
      </c>
      <c r="BO40" s="5">
        <f t="shared" si="45"/>
        <v>0</v>
      </c>
      <c r="BP40" s="5">
        <f t="shared" si="46"/>
        <v>0</v>
      </c>
      <c r="BQ40" s="5">
        <f t="shared" si="47"/>
        <v>0</v>
      </c>
      <c r="BR40" s="5">
        <f t="shared" si="48"/>
        <v>0</v>
      </c>
      <c r="BT40" s="5">
        <f t="shared" si="49"/>
        <v>0</v>
      </c>
      <c r="BU40" s="5">
        <f t="shared" si="50"/>
        <v>0</v>
      </c>
      <c r="BV40" s="5">
        <f t="shared" si="51"/>
        <v>0</v>
      </c>
      <c r="BW40" s="5">
        <f t="shared" si="52"/>
        <v>0</v>
      </c>
      <c r="BX40" s="5">
        <f t="shared" si="36"/>
        <v>0</v>
      </c>
      <c r="BY40" s="5">
        <f t="shared" si="37"/>
        <v>0</v>
      </c>
      <c r="BZ40" s="5">
        <f t="shared" si="38"/>
        <v>0</v>
      </c>
      <c r="CA40" s="5">
        <f t="shared" si="39"/>
        <v>0</v>
      </c>
      <c r="CC40" s="5">
        <f t="shared" si="53"/>
        <v>0</v>
      </c>
      <c r="CD40" s="7">
        <f t="shared" si="41"/>
        <v>0</v>
      </c>
      <c r="CE40" s="6"/>
      <c r="CF40" s="6"/>
      <c r="CG40" s="6"/>
      <c r="CH40" s="6"/>
      <c r="CI40" s="6"/>
    </row>
    <row r="41" spans="1:87" s="6" customFormat="1" ht="20.100000000000001" customHeight="1" x14ac:dyDescent="0.2">
      <c r="A41" s="5">
        <f t="shared" si="42"/>
        <v>27</v>
      </c>
      <c r="B41" s="90" t="s">
        <v>150</v>
      </c>
      <c r="C41" s="62" t="s">
        <v>66</v>
      </c>
      <c r="D41" s="34">
        <f t="shared" si="0"/>
        <v>0</v>
      </c>
      <c r="E41" s="91" t="s">
        <v>52</v>
      </c>
      <c r="F41" s="91" t="s">
        <v>52</v>
      </c>
      <c r="G41" s="91" t="s">
        <v>52</v>
      </c>
      <c r="H41" s="91" t="s">
        <v>52</v>
      </c>
      <c r="I41" s="91" t="s">
        <v>52</v>
      </c>
      <c r="J41" s="91" t="s">
        <v>52</v>
      </c>
      <c r="K41" s="91" t="s">
        <v>52</v>
      </c>
      <c r="L41" s="91" t="s">
        <v>52</v>
      </c>
      <c r="M41" s="91" t="s">
        <v>52</v>
      </c>
      <c r="N41" s="91" t="s">
        <v>52</v>
      </c>
      <c r="O41" s="91" t="s">
        <v>52</v>
      </c>
      <c r="P41" s="91" t="s">
        <v>52</v>
      </c>
      <c r="Q41" s="91" t="s">
        <v>52</v>
      </c>
      <c r="R41" s="91" t="s">
        <v>52</v>
      </c>
      <c r="S41" s="91" t="s">
        <v>52</v>
      </c>
      <c r="T41" s="91" t="s">
        <v>52</v>
      </c>
      <c r="V41" s="5">
        <f t="shared" si="1"/>
        <v>0</v>
      </c>
      <c r="W41" s="5">
        <f t="shared" si="2"/>
        <v>0</v>
      </c>
      <c r="X41" s="5">
        <f t="shared" si="3"/>
        <v>0</v>
      </c>
      <c r="Y41" s="5">
        <f t="shared" si="4"/>
        <v>0</v>
      </c>
      <c r="Z41" s="5">
        <f t="shared" si="5"/>
        <v>0</v>
      </c>
      <c r="AA41" s="5">
        <f t="shared" si="6"/>
        <v>0</v>
      </c>
      <c r="AB41" s="5">
        <f t="shared" si="7"/>
        <v>0</v>
      </c>
      <c r="AC41" s="5">
        <f t="shared" si="8"/>
        <v>0</v>
      </c>
      <c r="AD41" s="5">
        <f t="shared" si="9"/>
        <v>0</v>
      </c>
      <c r="AE41" s="5">
        <f t="shared" si="10"/>
        <v>0</v>
      </c>
      <c r="AF41" s="5">
        <f t="shared" si="11"/>
        <v>0</v>
      </c>
      <c r="AG41" s="5">
        <f t="shared" si="12"/>
        <v>0</v>
      </c>
      <c r="AH41" s="5">
        <f t="shared" si="13"/>
        <v>0</v>
      </c>
      <c r="AI41" s="5">
        <f t="shared" si="14"/>
        <v>0</v>
      </c>
      <c r="AJ41" s="5">
        <f t="shared" si="15"/>
        <v>0</v>
      </c>
      <c r="AK41" s="5">
        <f t="shared" si="16"/>
        <v>0</v>
      </c>
      <c r="AL41" s="89"/>
      <c r="AM41" s="5">
        <f t="shared" si="17"/>
        <v>0</v>
      </c>
      <c r="AN41" s="5">
        <f t="shared" si="18"/>
        <v>0</v>
      </c>
      <c r="AO41" s="5">
        <f t="shared" si="19"/>
        <v>0</v>
      </c>
      <c r="AP41" s="5">
        <f t="shared" si="20"/>
        <v>0</v>
      </c>
      <c r="AQ41" s="5">
        <f t="shared" si="21"/>
        <v>0</v>
      </c>
      <c r="AR41" s="5">
        <f t="shared" si="22"/>
        <v>0</v>
      </c>
      <c r="AS41" s="5">
        <f t="shared" si="23"/>
        <v>0</v>
      </c>
      <c r="AT41" s="5">
        <f t="shared" si="24"/>
        <v>0</v>
      </c>
      <c r="AU41" s="5">
        <f t="shared" si="25"/>
        <v>0</v>
      </c>
      <c r="AV41" s="5">
        <f t="shared" si="26"/>
        <v>0</v>
      </c>
      <c r="AW41" s="5">
        <f t="shared" si="27"/>
        <v>0</v>
      </c>
      <c r="AX41" s="5">
        <f t="shared" si="28"/>
        <v>0</v>
      </c>
      <c r="AY41" s="5">
        <f t="shared" si="29"/>
        <v>0</v>
      </c>
      <c r="AZ41" s="5">
        <f t="shared" si="30"/>
        <v>0</v>
      </c>
      <c r="BA41" s="5">
        <f t="shared" si="31"/>
        <v>0</v>
      </c>
      <c r="BB41" s="5">
        <f t="shared" si="32"/>
        <v>0</v>
      </c>
      <c r="BC41" s="7"/>
      <c r="BD41" s="7">
        <f t="shared" si="33"/>
        <v>16</v>
      </c>
      <c r="BE41" s="7">
        <f t="shared" si="43"/>
        <v>0</v>
      </c>
      <c r="BF41" s="5"/>
      <c r="BG41" s="5"/>
      <c r="BH41" s="5"/>
      <c r="BI41" s="5"/>
      <c r="BJ41" s="7">
        <v>37</v>
      </c>
      <c r="BN41" s="5">
        <f t="shared" si="44"/>
        <v>0</v>
      </c>
      <c r="BO41" s="5">
        <f t="shared" si="45"/>
        <v>0</v>
      </c>
      <c r="BP41" s="5">
        <f t="shared" si="46"/>
        <v>0</v>
      </c>
      <c r="BQ41" s="5">
        <f t="shared" si="47"/>
        <v>0</v>
      </c>
      <c r="BR41" s="5">
        <f t="shared" si="48"/>
        <v>0</v>
      </c>
      <c r="BS41" s="5"/>
      <c r="BT41" s="5">
        <f t="shared" si="49"/>
        <v>0</v>
      </c>
      <c r="BU41" s="5">
        <f t="shared" si="50"/>
        <v>0</v>
      </c>
      <c r="BV41" s="5">
        <f t="shared" si="51"/>
        <v>0</v>
      </c>
      <c r="BW41" s="5">
        <f t="shared" si="52"/>
        <v>0</v>
      </c>
      <c r="BX41" s="5">
        <f t="shared" si="36"/>
        <v>0</v>
      </c>
      <c r="BY41" s="5">
        <f t="shared" si="37"/>
        <v>0</v>
      </c>
      <c r="BZ41" s="5">
        <f t="shared" si="38"/>
        <v>0</v>
      </c>
      <c r="CA41" s="5">
        <f t="shared" si="39"/>
        <v>0</v>
      </c>
      <c r="CB41" s="5"/>
      <c r="CC41" s="5">
        <f t="shared" si="53"/>
        <v>0</v>
      </c>
      <c r="CD41" s="7">
        <f t="shared" si="41"/>
        <v>0</v>
      </c>
    </row>
    <row r="42" spans="1:87" s="6" customFormat="1" ht="20.100000000000001" customHeight="1" x14ac:dyDescent="0.2">
      <c r="A42" s="5">
        <f t="shared" si="42"/>
        <v>27</v>
      </c>
      <c r="B42" s="90" t="s">
        <v>155</v>
      </c>
      <c r="C42" s="62" t="s">
        <v>152</v>
      </c>
      <c r="D42" s="34">
        <f t="shared" si="0"/>
        <v>0</v>
      </c>
      <c r="E42" s="91" t="s">
        <v>52</v>
      </c>
      <c r="F42" s="91" t="s">
        <v>52</v>
      </c>
      <c r="G42" s="91" t="s">
        <v>52</v>
      </c>
      <c r="H42" s="91" t="s">
        <v>52</v>
      </c>
      <c r="I42" s="91" t="s">
        <v>52</v>
      </c>
      <c r="J42" s="91" t="s">
        <v>52</v>
      </c>
      <c r="K42" s="91" t="s">
        <v>52</v>
      </c>
      <c r="L42" s="91" t="s">
        <v>52</v>
      </c>
      <c r="M42" s="91" t="s">
        <v>52</v>
      </c>
      <c r="N42" s="91" t="s">
        <v>52</v>
      </c>
      <c r="O42" s="91" t="s">
        <v>52</v>
      </c>
      <c r="P42" s="91" t="s">
        <v>52</v>
      </c>
      <c r="Q42" s="91" t="s">
        <v>52</v>
      </c>
      <c r="R42" s="91" t="s">
        <v>52</v>
      </c>
      <c r="S42" s="91" t="s">
        <v>52</v>
      </c>
      <c r="T42" s="91" t="s">
        <v>52</v>
      </c>
      <c r="V42" s="5">
        <f t="shared" si="1"/>
        <v>0</v>
      </c>
      <c r="W42" s="5">
        <f t="shared" si="2"/>
        <v>0</v>
      </c>
      <c r="X42" s="5">
        <f t="shared" si="3"/>
        <v>0</v>
      </c>
      <c r="Y42" s="5">
        <f t="shared" si="4"/>
        <v>0</v>
      </c>
      <c r="Z42" s="5">
        <f t="shared" si="5"/>
        <v>0</v>
      </c>
      <c r="AA42" s="5">
        <f t="shared" si="6"/>
        <v>0</v>
      </c>
      <c r="AB42" s="5">
        <f t="shared" si="7"/>
        <v>0</v>
      </c>
      <c r="AC42" s="5">
        <f t="shared" si="8"/>
        <v>0</v>
      </c>
      <c r="AD42" s="5">
        <f t="shared" si="9"/>
        <v>0</v>
      </c>
      <c r="AE42" s="5">
        <f t="shared" si="10"/>
        <v>0</v>
      </c>
      <c r="AF42" s="5">
        <f t="shared" si="11"/>
        <v>0</v>
      </c>
      <c r="AG42" s="5">
        <f t="shared" si="12"/>
        <v>0</v>
      </c>
      <c r="AH42" s="5">
        <f t="shared" si="13"/>
        <v>0</v>
      </c>
      <c r="AI42" s="5">
        <f t="shared" si="14"/>
        <v>0</v>
      </c>
      <c r="AJ42" s="5">
        <f t="shared" si="15"/>
        <v>0</v>
      </c>
      <c r="AK42" s="5">
        <f t="shared" si="16"/>
        <v>0</v>
      </c>
      <c r="AL42" s="89"/>
      <c r="AM42" s="5">
        <f t="shared" si="17"/>
        <v>0</v>
      </c>
      <c r="AN42" s="5">
        <f t="shared" si="18"/>
        <v>0</v>
      </c>
      <c r="AO42" s="5">
        <f t="shared" si="19"/>
        <v>0</v>
      </c>
      <c r="AP42" s="5">
        <f t="shared" si="20"/>
        <v>0</v>
      </c>
      <c r="AQ42" s="5">
        <f t="shared" si="21"/>
        <v>0</v>
      </c>
      <c r="AR42" s="5">
        <f t="shared" si="22"/>
        <v>0</v>
      </c>
      <c r="AS42" s="5">
        <f t="shared" si="23"/>
        <v>0</v>
      </c>
      <c r="AT42" s="5">
        <f t="shared" si="24"/>
        <v>0</v>
      </c>
      <c r="AU42" s="5">
        <f t="shared" si="25"/>
        <v>0</v>
      </c>
      <c r="AV42" s="5">
        <f t="shared" si="26"/>
        <v>0</v>
      </c>
      <c r="AW42" s="5">
        <f t="shared" si="27"/>
        <v>0</v>
      </c>
      <c r="AX42" s="5">
        <f t="shared" si="28"/>
        <v>0</v>
      </c>
      <c r="AY42" s="5">
        <f t="shared" si="29"/>
        <v>0</v>
      </c>
      <c r="AZ42" s="5">
        <f t="shared" si="30"/>
        <v>0</v>
      </c>
      <c r="BA42" s="5">
        <f t="shared" si="31"/>
        <v>0</v>
      </c>
      <c r="BB42" s="5">
        <f t="shared" si="32"/>
        <v>0</v>
      </c>
      <c r="BC42" s="7"/>
      <c r="BD42" s="7">
        <f t="shared" si="33"/>
        <v>16</v>
      </c>
      <c r="BE42" s="7">
        <f t="shared" si="43"/>
        <v>0</v>
      </c>
      <c r="BF42" s="5"/>
      <c r="BJ42" s="7">
        <v>38</v>
      </c>
      <c r="BN42" s="5">
        <f t="shared" si="44"/>
        <v>0</v>
      </c>
      <c r="BO42" s="5">
        <f t="shared" si="45"/>
        <v>0</v>
      </c>
      <c r="BP42" s="5">
        <f t="shared" si="46"/>
        <v>0</v>
      </c>
      <c r="BQ42" s="5">
        <f t="shared" si="47"/>
        <v>0</v>
      </c>
      <c r="BR42" s="5">
        <f t="shared" si="48"/>
        <v>0</v>
      </c>
      <c r="BS42" s="5"/>
      <c r="BT42" s="5">
        <f t="shared" si="49"/>
        <v>0</v>
      </c>
      <c r="BU42" s="5">
        <f t="shared" si="50"/>
        <v>0</v>
      </c>
      <c r="BV42" s="5">
        <f t="shared" si="51"/>
        <v>0</v>
      </c>
      <c r="BW42" s="5">
        <f t="shared" si="52"/>
        <v>0</v>
      </c>
      <c r="BX42" s="5">
        <f t="shared" si="36"/>
        <v>0</v>
      </c>
      <c r="BY42" s="5">
        <f t="shared" si="37"/>
        <v>0</v>
      </c>
      <c r="BZ42" s="5">
        <f t="shared" si="38"/>
        <v>0</v>
      </c>
      <c r="CA42" s="5">
        <f t="shared" si="39"/>
        <v>0</v>
      </c>
      <c r="CB42" s="5"/>
      <c r="CC42" s="5">
        <f t="shared" si="53"/>
        <v>0</v>
      </c>
      <c r="CD42" s="7">
        <f t="shared" si="41"/>
        <v>0</v>
      </c>
    </row>
    <row r="43" spans="1:87" s="5" customFormat="1" ht="20.100000000000001" customHeight="1" x14ac:dyDescent="0.2">
      <c r="A43" s="5">
        <f t="shared" si="42"/>
        <v>27</v>
      </c>
      <c r="B43" s="92" t="s">
        <v>147</v>
      </c>
      <c r="C43" s="85" t="s">
        <v>85</v>
      </c>
      <c r="D43" s="34">
        <f t="shared" si="0"/>
        <v>0</v>
      </c>
      <c r="E43" s="91" t="s">
        <v>52</v>
      </c>
      <c r="F43" s="91" t="s">
        <v>52</v>
      </c>
      <c r="G43" s="91" t="s">
        <v>52</v>
      </c>
      <c r="H43" s="91" t="s">
        <v>52</v>
      </c>
      <c r="I43" s="91" t="s">
        <v>52</v>
      </c>
      <c r="J43" s="91" t="s">
        <v>52</v>
      </c>
      <c r="K43" s="91" t="s">
        <v>52</v>
      </c>
      <c r="L43" s="91" t="s">
        <v>52</v>
      </c>
      <c r="M43" s="91" t="s">
        <v>52</v>
      </c>
      <c r="N43" s="91" t="s">
        <v>52</v>
      </c>
      <c r="O43" s="91" t="s">
        <v>52</v>
      </c>
      <c r="P43" s="91" t="s">
        <v>52</v>
      </c>
      <c r="Q43" s="91" t="s">
        <v>52</v>
      </c>
      <c r="R43" s="91" t="s">
        <v>52</v>
      </c>
      <c r="S43" s="91" t="s">
        <v>52</v>
      </c>
      <c r="T43" s="91" t="s">
        <v>52</v>
      </c>
      <c r="U43" s="6"/>
      <c r="V43" s="5">
        <f t="shared" si="1"/>
        <v>0</v>
      </c>
      <c r="W43" s="5">
        <f t="shared" si="2"/>
        <v>0</v>
      </c>
      <c r="X43" s="5">
        <f t="shared" si="3"/>
        <v>0</v>
      </c>
      <c r="Y43" s="5">
        <f t="shared" si="4"/>
        <v>0</v>
      </c>
      <c r="Z43" s="5">
        <f t="shared" si="5"/>
        <v>0</v>
      </c>
      <c r="AA43" s="5">
        <f t="shared" si="6"/>
        <v>0</v>
      </c>
      <c r="AB43" s="5">
        <f t="shared" si="7"/>
        <v>0</v>
      </c>
      <c r="AC43" s="5">
        <f t="shared" si="8"/>
        <v>0</v>
      </c>
      <c r="AD43" s="5">
        <f t="shared" si="9"/>
        <v>0</v>
      </c>
      <c r="AE43" s="5">
        <f t="shared" si="10"/>
        <v>0</v>
      </c>
      <c r="AF43" s="5">
        <f t="shared" si="11"/>
        <v>0</v>
      </c>
      <c r="AG43" s="5">
        <f t="shared" si="12"/>
        <v>0</v>
      </c>
      <c r="AH43" s="5">
        <f t="shared" si="13"/>
        <v>0</v>
      </c>
      <c r="AI43" s="5">
        <f t="shared" si="14"/>
        <v>0</v>
      </c>
      <c r="AJ43" s="5">
        <f t="shared" si="15"/>
        <v>0</v>
      </c>
      <c r="AK43" s="5">
        <f t="shared" si="16"/>
        <v>0</v>
      </c>
      <c r="AL43" s="89"/>
      <c r="AM43" s="5">
        <f t="shared" si="17"/>
        <v>0</v>
      </c>
      <c r="AN43" s="5">
        <f t="shared" si="18"/>
        <v>0</v>
      </c>
      <c r="AO43" s="5">
        <f t="shared" si="19"/>
        <v>0</v>
      </c>
      <c r="AP43" s="5">
        <f t="shared" si="20"/>
        <v>0</v>
      </c>
      <c r="AQ43" s="5">
        <f t="shared" si="21"/>
        <v>0</v>
      </c>
      <c r="AR43" s="5">
        <f t="shared" si="22"/>
        <v>0</v>
      </c>
      <c r="AS43" s="5">
        <f t="shared" si="23"/>
        <v>0</v>
      </c>
      <c r="AT43" s="5">
        <f t="shared" si="24"/>
        <v>0</v>
      </c>
      <c r="AU43" s="5">
        <f t="shared" si="25"/>
        <v>0</v>
      </c>
      <c r="AV43" s="5">
        <f t="shared" si="26"/>
        <v>0</v>
      </c>
      <c r="AW43" s="5">
        <f t="shared" si="27"/>
        <v>0</v>
      </c>
      <c r="AX43" s="5">
        <f t="shared" si="28"/>
        <v>0</v>
      </c>
      <c r="AY43" s="5">
        <f t="shared" si="29"/>
        <v>0</v>
      </c>
      <c r="AZ43" s="5">
        <f t="shared" si="30"/>
        <v>0</v>
      </c>
      <c r="BA43" s="5">
        <f t="shared" si="31"/>
        <v>0</v>
      </c>
      <c r="BB43" s="5">
        <f t="shared" si="32"/>
        <v>0</v>
      </c>
      <c r="BC43" s="7"/>
      <c r="BD43" s="7">
        <f t="shared" si="33"/>
        <v>16</v>
      </c>
      <c r="BE43" s="7">
        <f t="shared" si="43"/>
        <v>0</v>
      </c>
      <c r="BF43" s="6"/>
      <c r="BJ43" s="7">
        <v>39</v>
      </c>
      <c r="BN43" s="5">
        <f t="shared" si="44"/>
        <v>0</v>
      </c>
      <c r="BO43" s="5">
        <f t="shared" si="45"/>
        <v>0</v>
      </c>
      <c r="BP43" s="5">
        <f t="shared" si="46"/>
        <v>0</v>
      </c>
      <c r="BQ43" s="5">
        <f t="shared" si="47"/>
        <v>0</v>
      </c>
      <c r="BR43" s="5">
        <f t="shared" si="48"/>
        <v>0</v>
      </c>
      <c r="BT43" s="5">
        <f t="shared" si="49"/>
        <v>0</v>
      </c>
      <c r="BU43" s="5">
        <f t="shared" si="50"/>
        <v>0</v>
      </c>
      <c r="BV43" s="5">
        <f t="shared" si="51"/>
        <v>0</v>
      </c>
      <c r="BW43" s="5">
        <f t="shared" si="52"/>
        <v>0</v>
      </c>
      <c r="BX43" s="5">
        <f t="shared" si="36"/>
        <v>0</v>
      </c>
      <c r="BY43" s="5">
        <f t="shared" si="37"/>
        <v>0</v>
      </c>
      <c r="BZ43" s="5">
        <f t="shared" si="38"/>
        <v>0</v>
      </c>
      <c r="CA43" s="5">
        <f t="shared" si="39"/>
        <v>0</v>
      </c>
      <c r="CC43" s="5">
        <f t="shared" si="53"/>
        <v>0</v>
      </c>
      <c r="CD43" s="7">
        <f t="shared" si="41"/>
        <v>0</v>
      </c>
    </row>
    <row r="44" spans="1:87" s="6" customFormat="1" ht="20.100000000000001" customHeight="1" x14ac:dyDescent="0.2">
      <c r="A44" s="5">
        <f t="shared" si="42"/>
        <v>27</v>
      </c>
      <c r="B44" s="90" t="s">
        <v>164</v>
      </c>
      <c r="C44" s="62" t="s">
        <v>173</v>
      </c>
      <c r="D44" s="34">
        <f t="shared" si="0"/>
        <v>0</v>
      </c>
      <c r="E44" s="91" t="s">
        <v>52</v>
      </c>
      <c r="F44" s="91" t="s">
        <v>52</v>
      </c>
      <c r="G44" s="91" t="s">
        <v>52</v>
      </c>
      <c r="H44" s="91" t="s">
        <v>52</v>
      </c>
      <c r="I44" s="91" t="s">
        <v>52</v>
      </c>
      <c r="J44" s="91" t="s">
        <v>52</v>
      </c>
      <c r="K44" s="91" t="s">
        <v>52</v>
      </c>
      <c r="L44" s="91" t="s">
        <v>52</v>
      </c>
      <c r="M44" s="91" t="s">
        <v>52</v>
      </c>
      <c r="N44" s="91" t="s">
        <v>52</v>
      </c>
      <c r="O44" s="91" t="s">
        <v>52</v>
      </c>
      <c r="P44" s="91" t="s">
        <v>52</v>
      </c>
      <c r="Q44" s="91" t="s">
        <v>52</v>
      </c>
      <c r="R44" s="91" t="s">
        <v>52</v>
      </c>
      <c r="S44" s="91" t="s">
        <v>52</v>
      </c>
      <c r="T44" s="91" t="s">
        <v>52</v>
      </c>
      <c r="U44" s="5"/>
      <c r="V44" s="5">
        <f t="shared" si="1"/>
        <v>0</v>
      </c>
      <c r="W44" s="5">
        <f t="shared" si="2"/>
        <v>0</v>
      </c>
      <c r="X44" s="5">
        <f t="shared" si="3"/>
        <v>0</v>
      </c>
      <c r="Y44" s="5">
        <f t="shared" si="4"/>
        <v>0</v>
      </c>
      <c r="Z44" s="5">
        <f t="shared" si="5"/>
        <v>0</v>
      </c>
      <c r="AA44" s="5">
        <f t="shared" si="6"/>
        <v>0</v>
      </c>
      <c r="AB44" s="5">
        <f t="shared" si="7"/>
        <v>0</v>
      </c>
      <c r="AC44" s="5">
        <f t="shared" si="8"/>
        <v>0</v>
      </c>
      <c r="AD44" s="5">
        <f t="shared" si="9"/>
        <v>0</v>
      </c>
      <c r="AE44" s="5">
        <f t="shared" si="10"/>
        <v>0</v>
      </c>
      <c r="AF44" s="5">
        <f t="shared" si="11"/>
        <v>0</v>
      </c>
      <c r="AG44" s="5">
        <f t="shared" si="12"/>
        <v>0</v>
      </c>
      <c r="AH44" s="5">
        <f t="shared" si="13"/>
        <v>0</v>
      </c>
      <c r="AI44" s="5">
        <f t="shared" si="14"/>
        <v>0</v>
      </c>
      <c r="AJ44" s="5">
        <f t="shared" si="15"/>
        <v>0</v>
      </c>
      <c r="AK44" s="5">
        <f t="shared" si="16"/>
        <v>0</v>
      </c>
      <c r="AL44" s="89"/>
      <c r="AM44" s="5">
        <f t="shared" si="17"/>
        <v>0</v>
      </c>
      <c r="AN44" s="5">
        <f t="shared" si="18"/>
        <v>0</v>
      </c>
      <c r="AO44" s="5">
        <f t="shared" si="19"/>
        <v>0</v>
      </c>
      <c r="AP44" s="5">
        <f t="shared" si="20"/>
        <v>0</v>
      </c>
      <c r="AQ44" s="5">
        <f t="shared" si="21"/>
        <v>0</v>
      </c>
      <c r="AR44" s="5">
        <f t="shared" si="22"/>
        <v>0</v>
      </c>
      <c r="AS44" s="5">
        <f t="shared" si="23"/>
        <v>0</v>
      </c>
      <c r="AT44" s="5">
        <f t="shared" si="24"/>
        <v>0</v>
      </c>
      <c r="AU44" s="5">
        <f t="shared" si="25"/>
        <v>0</v>
      </c>
      <c r="AV44" s="5">
        <f t="shared" si="26"/>
        <v>0</v>
      </c>
      <c r="AW44" s="5">
        <f t="shared" si="27"/>
        <v>0</v>
      </c>
      <c r="AX44" s="5">
        <f t="shared" si="28"/>
        <v>0</v>
      </c>
      <c r="AY44" s="5">
        <f t="shared" si="29"/>
        <v>0</v>
      </c>
      <c r="AZ44" s="5">
        <f t="shared" si="30"/>
        <v>0</v>
      </c>
      <c r="BA44" s="5">
        <f t="shared" si="31"/>
        <v>0</v>
      </c>
      <c r="BB44" s="5">
        <f t="shared" si="32"/>
        <v>0</v>
      </c>
      <c r="BC44" s="7"/>
      <c r="BD44" s="7">
        <f t="shared" si="33"/>
        <v>16</v>
      </c>
      <c r="BE44" s="7">
        <f t="shared" si="43"/>
        <v>0</v>
      </c>
      <c r="BG44" s="5"/>
      <c r="BH44" s="5"/>
      <c r="BI44" s="5"/>
      <c r="BJ44" s="7">
        <v>40</v>
      </c>
      <c r="BN44" s="5">
        <f t="shared" si="44"/>
        <v>0</v>
      </c>
      <c r="BO44" s="5">
        <f t="shared" si="45"/>
        <v>0</v>
      </c>
      <c r="BP44" s="5">
        <f t="shared" si="46"/>
        <v>0</v>
      </c>
      <c r="BQ44" s="5">
        <f t="shared" si="47"/>
        <v>0</v>
      </c>
      <c r="BR44" s="5">
        <f t="shared" si="48"/>
        <v>0</v>
      </c>
      <c r="BS44" s="5"/>
      <c r="BT44" s="5">
        <f t="shared" si="49"/>
        <v>0</v>
      </c>
      <c r="BU44" s="5">
        <f t="shared" si="50"/>
        <v>0</v>
      </c>
      <c r="BV44" s="5">
        <f t="shared" si="51"/>
        <v>0</v>
      </c>
      <c r="BW44" s="5">
        <f t="shared" si="52"/>
        <v>0</v>
      </c>
      <c r="BX44" s="5">
        <f t="shared" si="36"/>
        <v>0</v>
      </c>
      <c r="BY44" s="5">
        <f t="shared" si="37"/>
        <v>0</v>
      </c>
      <c r="BZ44" s="5">
        <f t="shared" si="38"/>
        <v>0</v>
      </c>
      <c r="CA44" s="5">
        <f t="shared" si="39"/>
        <v>0</v>
      </c>
      <c r="CB44" s="5"/>
      <c r="CC44" s="5">
        <f t="shared" si="53"/>
        <v>0</v>
      </c>
      <c r="CD44" s="7">
        <f t="shared" si="41"/>
        <v>0</v>
      </c>
    </row>
    <row r="45" spans="1:87" s="6" customFormat="1" ht="20.100000000000001" customHeight="1" x14ac:dyDescent="0.2">
      <c r="A45" s="5">
        <f t="shared" si="42"/>
        <v>27</v>
      </c>
      <c r="B45" s="92"/>
      <c r="C45" s="85"/>
      <c r="D45" s="34">
        <f t="shared" si="0"/>
        <v>0</v>
      </c>
      <c r="E45" s="91" t="s">
        <v>52</v>
      </c>
      <c r="F45" s="91" t="s">
        <v>52</v>
      </c>
      <c r="G45" s="91" t="s">
        <v>52</v>
      </c>
      <c r="H45" s="91" t="s">
        <v>52</v>
      </c>
      <c r="I45" s="91" t="s">
        <v>52</v>
      </c>
      <c r="J45" s="91" t="s">
        <v>52</v>
      </c>
      <c r="K45" s="91" t="s">
        <v>52</v>
      </c>
      <c r="L45" s="91" t="s">
        <v>52</v>
      </c>
      <c r="M45" s="91" t="s">
        <v>52</v>
      </c>
      <c r="N45" s="91" t="s">
        <v>52</v>
      </c>
      <c r="O45" s="91" t="s">
        <v>52</v>
      </c>
      <c r="P45" s="91" t="s">
        <v>52</v>
      </c>
      <c r="Q45" s="91" t="s">
        <v>52</v>
      </c>
      <c r="R45" s="91" t="s">
        <v>52</v>
      </c>
      <c r="S45" s="91" t="s">
        <v>52</v>
      </c>
      <c r="T45" s="91" t="s">
        <v>52</v>
      </c>
      <c r="U45" s="5"/>
      <c r="V45" s="5">
        <f t="shared" si="1"/>
        <v>0</v>
      </c>
      <c r="W45" s="5">
        <f t="shared" si="2"/>
        <v>0</v>
      </c>
      <c r="X45" s="5">
        <f t="shared" si="3"/>
        <v>0</v>
      </c>
      <c r="Y45" s="5">
        <f t="shared" si="4"/>
        <v>0</v>
      </c>
      <c r="Z45" s="5">
        <f t="shared" si="5"/>
        <v>0</v>
      </c>
      <c r="AA45" s="5">
        <f t="shared" si="6"/>
        <v>0</v>
      </c>
      <c r="AB45" s="5">
        <f t="shared" si="7"/>
        <v>0</v>
      </c>
      <c r="AC45" s="5">
        <f t="shared" si="8"/>
        <v>0</v>
      </c>
      <c r="AD45" s="5">
        <f t="shared" si="9"/>
        <v>0</v>
      </c>
      <c r="AE45" s="5">
        <f t="shared" si="10"/>
        <v>0</v>
      </c>
      <c r="AF45" s="5">
        <f t="shared" si="11"/>
        <v>0</v>
      </c>
      <c r="AG45" s="5">
        <f t="shared" si="12"/>
        <v>0</v>
      </c>
      <c r="AH45" s="5">
        <f t="shared" si="13"/>
        <v>0</v>
      </c>
      <c r="AI45" s="5">
        <f t="shared" si="14"/>
        <v>0</v>
      </c>
      <c r="AJ45" s="5">
        <f t="shared" si="15"/>
        <v>0</v>
      </c>
      <c r="AK45" s="5">
        <f t="shared" si="16"/>
        <v>0</v>
      </c>
      <c r="AL45" s="89"/>
      <c r="AM45" s="5">
        <f t="shared" si="17"/>
        <v>0</v>
      </c>
      <c r="AN45" s="5">
        <f t="shared" si="18"/>
        <v>0</v>
      </c>
      <c r="AO45" s="5">
        <f t="shared" si="19"/>
        <v>0</v>
      </c>
      <c r="AP45" s="5">
        <f t="shared" si="20"/>
        <v>0</v>
      </c>
      <c r="AQ45" s="5">
        <f t="shared" si="21"/>
        <v>0</v>
      </c>
      <c r="AR45" s="5">
        <f t="shared" si="22"/>
        <v>0</v>
      </c>
      <c r="AS45" s="5">
        <f t="shared" si="23"/>
        <v>0</v>
      </c>
      <c r="AT45" s="5">
        <f t="shared" si="24"/>
        <v>0</v>
      </c>
      <c r="AU45" s="5">
        <f t="shared" si="25"/>
        <v>0</v>
      </c>
      <c r="AV45" s="5">
        <f t="shared" si="26"/>
        <v>0</v>
      </c>
      <c r="AW45" s="5">
        <f t="shared" si="27"/>
        <v>0</v>
      </c>
      <c r="AX45" s="5">
        <f t="shared" si="28"/>
        <v>0</v>
      </c>
      <c r="AY45" s="5">
        <f t="shared" si="29"/>
        <v>0</v>
      </c>
      <c r="AZ45" s="5">
        <f t="shared" si="30"/>
        <v>0</v>
      </c>
      <c r="BA45" s="5">
        <f t="shared" si="31"/>
        <v>0</v>
      </c>
      <c r="BB45" s="5">
        <f t="shared" si="32"/>
        <v>0</v>
      </c>
      <c r="BC45" s="7"/>
      <c r="BD45" s="7">
        <f t="shared" si="33"/>
        <v>16</v>
      </c>
      <c r="BE45" s="7">
        <f t="shared" si="43"/>
        <v>0</v>
      </c>
      <c r="BF45" s="5"/>
      <c r="BG45" s="5"/>
      <c r="BH45" s="5"/>
      <c r="BI45" s="5"/>
      <c r="BJ45" s="7">
        <v>41</v>
      </c>
      <c r="BN45" s="5">
        <f t="shared" si="44"/>
        <v>0</v>
      </c>
      <c r="BO45" s="5">
        <f t="shared" si="45"/>
        <v>0</v>
      </c>
      <c r="BP45" s="5">
        <f t="shared" si="46"/>
        <v>0</v>
      </c>
      <c r="BQ45" s="5">
        <f t="shared" si="47"/>
        <v>0</v>
      </c>
      <c r="BR45" s="5">
        <f t="shared" si="48"/>
        <v>0</v>
      </c>
      <c r="BS45" s="5"/>
      <c r="BT45" s="5">
        <f t="shared" si="49"/>
        <v>0</v>
      </c>
      <c r="BU45" s="5">
        <f t="shared" si="50"/>
        <v>0</v>
      </c>
      <c r="BV45" s="5">
        <f t="shared" si="51"/>
        <v>0</v>
      </c>
      <c r="BW45" s="5">
        <f t="shared" si="52"/>
        <v>0</v>
      </c>
      <c r="BX45" s="5">
        <f t="shared" si="36"/>
        <v>0</v>
      </c>
      <c r="BY45" s="5">
        <f t="shared" si="37"/>
        <v>0</v>
      </c>
      <c r="BZ45" s="5">
        <f t="shared" si="38"/>
        <v>0</v>
      </c>
      <c r="CA45" s="5">
        <f t="shared" si="39"/>
        <v>0</v>
      </c>
      <c r="CB45" s="5"/>
      <c r="CC45" s="5">
        <f t="shared" si="53"/>
        <v>0</v>
      </c>
      <c r="CD45" s="7">
        <f t="shared" si="41"/>
        <v>0</v>
      </c>
    </row>
    <row r="46" spans="1:87" s="6" customFormat="1" ht="20.100000000000001" customHeight="1" x14ac:dyDescent="0.2">
      <c r="A46" s="5">
        <f t="shared" si="42"/>
        <v>27</v>
      </c>
      <c r="D46" s="34">
        <f t="shared" si="0"/>
        <v>0</v>
      </c>
      <c r="E46" s="91" t="s">
        <v>52</v>
      </c>
      <c r="F46" s="91" t="s">
        <v>52</v>
      </c>
      <c r="G46" s="91" t="s">
        <v>52</v>
      </c>
      <c r="H46" s="91" t="s">
        <v>52</v>
      </c>
      <c r="I46" s="91" t="s">
        <v>52</v>
      </c>
      <c r="J46" s="91" t="s">
        <v>52</v>
      </c>
      <c r="K46" s="91" t="s">
        <v>52</v>
      </c>
      <c r="L46" s="91" t="s">
        <v>52</v>
      </c>
      <c r="M46" s="91" t="s">
        <v>52</v>
      </c>
      <c r="N46" s="91" t="s">
        <v>52</v>
      </c>
      <c r="O46" s="91" t="s">
        <v>52</v>
      </c>
      <c r="P46" s="91" t="s">
        <v>52</v>
      </c>
      <c r="Q46" s="91" t="s">
        <v>52</v>
      </c>
      <c r="R46" s="91" t="s">
        <v>52</v>
      </c>
      <c r="S46" s="91" t="s">
        <v>52</v>
      </c>
      <c r="T46" s="91" t="s">
        <v>52</v>
      </c>
      <c r="V46" s="5">
        <f t="shared" si="1"/>
        <v>0</v>
      </c>
      <c r="W46" s="5">
        <f t="shared" si="2"/>
        <v>0</v>
      </c>
      <c r="X46" s="5">
        <f t="shared" si="3"/>
        <v>0</v>
      </c>
      <c r="Y46" s="5">
        <f t="shared" si="4"/>
        <v>0</v>
      </c>
      <c r="Z46" s="5">
        <f t="shared" si="5"/>
        <v>0</v>
      </c>
      <c r="AA46" s="5">
        <f t="shared" si="6"/>
        <v>0</v>
      </c>
      <c r="AB46" s="5">
        <f t="shared" si="7"/>
        <v>0</v>
      </c>
      <c r="AC46" s="5">
        <f t="shared" si="8"/>
        <v>0</v>
      </c>
      <c r="AD46" s="5">
        <f t="shared" si="9"/>
        <v>0</v>
      </c>
      <c r="AE46" s="5">
        <f t="shared" si="10"/>
        <v>0</v>
      </c>
      <c r="AF46" s="5">
        <f t="shared" si="11"/>
        <v>0</v>
      </c>
      <c r="AG46" s="5">
        <f t="shared" si="12"/>
        <v>0</v>
      </c>
      <c r="AH46" s="5">
        <f t="shared" si="13"/>
        <v>0</v>
      </c>
      <c r="AI46" s="5">
        <f t="shared" si="14"/>
        <v>0</v>
      </c>
      <c r="AJ46" s="5">
        <f t="shared" si="15"/>
        <v>0</v>
      </c>
      <c r="AK46" s="5">
        <f t="shared" si="16"/>
        <v>0</v>
      </c>
      <c r="AL46" s="89"/>
      <c r="AM46" s="5">
        <f t="shared" si="17"/>
        <v>0</v>
      </c>
      <c r="AN46" s="5">
        <f t="shared" si="18"/>
        <v>0</v>
      </c>
      <c r="AO46" s="5">
        <f t="shared" si="19"/>
        <v>0</v>
      </c>
      <c r="AP46" s="5">
        <f t="shared" si="20"/>
        <v>0</v>
      </c>
      <c r="AQ46" s="5">
        <f t="shared" si="21"/>
        <v>0</v>
      </c>
      <c r="AR46" s="5">
        <f t="shared" si="22"/>
        <v>0</v>
      </c>
      <c r="AS46" s="5">
        <f t="shared" si="23"/>
        <v>0</v>
      </c>
      <c r="AT46" s="5">
        <f t="shared" si="24"/>
        <v>0</v>
      </c>
      <c r="AU46" s="5">
        <f t="shared" si="25"/>
        <v>0</v>
      </c>
      <c r="AV46" s="5">
        <f t="shared" si="26"/>
        <v>0</v>
      </c>
      <c r="AW46" s="5">
        <f t="shared" si="27"/>
        <v>0</v>
      </c>
      <c r="AX46" s="5">
        <f t="shared" si="28"/>
        <v>0</v>
      </c>
      <c r="AY46" s="5">
        <f t="shared" si="29"/>
        <v>0</v>
      </c>
      <c r="AZ46" s="5">
        <f t="shared" si="30"/>
        <v>0</v>
      </c>
      <c r="BA46" s="5">
        <f t="shared" si="31"/>
        <v>0</v>
      </c>
      <c r="BB46" s="5">
        <f t="shared" si="32"/>
        <v>0</v>
      </c>
      <c r="BC46" s="7"/>
      <c r="BD46" s="7">
        <f t="shared" si="33"/>
        <v>16</v>
      </c>
      <c r="BE46" s="7">
        <f t="shared" si="43"/>
        <v>0</v>
      </c>
      <c r="BF46" s="5"/>
      <c r="BJ46" s="7">
        <v>42</v>
      </c>
      <c r="BN46" s="5">
        <f t="shared" si="44"/>
        <v>0</v>
      </c>
      <c r="BO46" s="5">
        <f t="shared" si="45"/>
        <v>0</v>
      </c>
      <c r="BP46" s="5">
        <f t="shared" si="46"/>
        <v>0</v>
      </c>
      <c r="BQ46" s="5">
        <f t="shared" si="47"/>
        <v>0</v>
      </c>
      <c r="BR46" s="5">
        <f t="shared" si="48"/>
        <v>0</v>
      </c>
      <c r="BS46" s="5"/>
      <c r="BT46" s="5">
        <f t="shared" si="49"/>
        <v>0</v>
      </c>
      <c r="BU46" s="5">
        <f t="shared" si="50"/>
        <v>0</v>
      </c>
      <c r="BV46" s="5">
        <f t="shared" si="51"/>
        <v>0</v>
      </c>
      <c r="BW46" s="5">
        <f t="shared" si="52"/>
        <v>0</v>
      </c>
      <c r="BX46" s="5">
        <f t="shared" si="36"/>
        <v>0</v>
      </c>
      <c r="BY46" s="5">
        <f t="shared" si="37"/>
        <v>0</v>
      </c>
      <c r="BZ46" s="5">
        <f t="shared" si="38"/>
        <v>0</v>
      </c>
      <c r="CA46" s="5">
        <f t="shared" si="39"/>
        <v>0</v>
      </c>
      <c r="CB46" s="5"/>
      <c r="CC46" s="5">
        <f t="shared" si="53"/>
        <v>0</v>
      </c>
      <c r="CD46" s="7">
        <f t="shared" si="41"/>
        <v>0</v>
      </c>
    </row>
    <row r="47" spans="1:87" s="5" customFormat="1" ht="20.100000000000001" customHeight="1" x14ac:dyDescent="0.2">
      <c r="A47" s="5">
        <f t="shared" si="42"/>
        <v>27</v>
      </c>
      <c r="D47" s="34">
        <f t="shared" si="0"/>
        <v>0</v>
      </c>
      <c r="E47" s="91" t="s">
        <v>52</v>
      </c>
      <c r="F47" s="91" t="s">
        <v>52</v>
      </c>
      <c r="G47" s="91" t="s">
        <v>52</v>
      </c>
      <c r="H47" s="91" t="s">
        <v>52</v>
      </c>
      <c r="I47" s="91" t="s">
        <v>52</v>
      </c>
      <c r="J47" s="91" t="s">
        <v>52</v>
      </c>
      <c r="K47" s="91" t="s">
        <v>52</v>
      </c>
      <c r="L47" s="91" t="s">
        <v>52</v>
      </c>
      <c r="M47" s="91" t="s">
        <v>52</v>
      </c>
      <c r="N47" s="91" t="s">
        <v>52</v>
      </c>
      <c r="O47" s="91" t="s">
        <v>52</v>
      </c>
      <c r="P47" s="91" t="s">
        <v>52</v>
      </c>
      <c r="Q47" s="91" t="s">
        <v>52</v>
      </c>
      <c r="R47" s="91" t="s">
        <v>52</v>
      </c>
      <c r="S47" s="91" t="s">
        <v>52</v>
      </c>
      <c r="T47" s="91" t="s">
        <v>52</v>
      </c>
      <c r="U47" s="6"/>
      <c r="V47" s="5">
        <f t="shared" si="1"/>
        <v>0</v>
      </c>
      <c r="W47" s="5">
        <f t="shared" si="2"/>
        <v>0</v>
      </c>
      <c r="X47" s="5">
        <f t="shared" si="3"/>
        <v>0</v>
      </c>
      <c r="Y47" s="5">
        <f t="shared" si="4"/>
        <v>0</v>
      </c>
      <c r="Z47" s="5">
        <f t="shared" si="5"/>
        <v>0</v>
      </c>
      <c r="AA47" s="5">
        <f t="shared" si="6"/>
        <v>0</v>
      </c>
      <c r="AB47" s="5">
        <f t="shared" si="7"/>
        <v>0</v>
      </c>
      <c r="AC47" s="5">
        <f t="shared" si="8"/>
        <v>0</v>
      </c>
      <c r="AD47" s="5">
        <f t="shared" si="9"/>
        <v>0</v>
      </c>
      <c r="AE47" s="5">
        <f t="shared" si="10"/>
        <v>0</v>
      </c>
      <c r="AF47" s="5">
        <f t="shared" si="11"/>
        <v>0</v>
      </c>
      <c r="AG47" s="5">
        <f t="shared" si="12"/>
        <v>0</v>
      </c>
      <c r="AH47" s="5">
        <f t="shared" si="13"/>
        <v>0</v>
      </c>
      <c r="AI47" s="5">
        <f t="shared" si="14"/>
        <v>0</v>
      </c>
      <c r="AJ47" s="5">
        <f t="shared" si="15"/>
        <v>0</v>
      </c>
      <c r="AK47" s="5">
        <f t="shared" si="16"/>
        <v>0</v>
      </c>
      <c r="AL47" s="89"/>
      <c r="AM47" s="5">
        <f t="shared" si="17"/>
        <v>0</v>
      </c>
      <c r="AN47" s="5">
        <f t="shared" si="18"/>
        <v>0</v>
      </c>
      <c r="AO47" s="5">
        <f t="shared" si="19"/>
        <v>0</v>
      </c>
      <c r="AP47" s="5">
        <f t="shared" si="20"/>
        <v>0</v>
      </c>
      <c r="AQ47" s="5">
        <f t="shared" si="21"/>
        <v>0</v>
      </c>
      <c r="AR47" s="5">
        <f t="shared" si="22"/>
        <v>0</v>
      </c>
      <c r="AS47" s="5">
        <f t="shared" si="23"/>
        <v>0</v>
      </c>
      <c r="AT47" s="5">
        <f t="shared" si="24"/>
        <v>0</v>
      </c>
      <c r="AU47" s="5">
        <f t="shared" si="25"/>
        <v>0</v>
      </c>
      <c r="AV47" s="5">
        <f t="shared" si="26"/>
        <v>0</v>
      </c>
      <c r="AW47" s="5">
        <f t="shared" si="27"/>
        <v>0</v>
      </c>
      <c r="AX47" s="5">
        <f t="shared" si="28"/>
        <v>0</v>
      </c>
      <c r="AY47" s="5">
        <f t="shared" si="29"/>
        <v>0</v>
      </c>
      <c r="AZ47" s="5">
        <f t="shared" si="30"/>
        <v>0</v>
      </c>
      <c r="BA47" s="5">
        <f t="shared" si="31"/>
        <v>0</v>
      </c>
      <c r="BB47" s="5">
        <f t="shared" si="32"/>
        <v>0</v>
      </c>
      <c r="BC47" s="7"/>
      <c r="BD47" s="7">
        <f t="shared" si="33"/>
        <v>16</v>
      </c>
      <c r="BE47" s="7">
        <f t="shared" si="43"/>
        <v>0</v>
      </c>
      <c r="BJ47" s="7">
        <v>43</v>
      </c>
      <c r="BN47" s="5">
        <f t="shared" si="44"/>
        <v>0</v>
      </c>
      <c r="BO47" s="5">
        <f t="shared" si="45"/>
        <v>0</v>
      </c>
      <c r="BP47" s="5">
        <f t="shared" si="46"/>
        <v>0</v>
      </c>
      <c r="BQ47" s="5">
        <f t="shared" si="47"/>
        <v>0</v>
      </c>
      <c r="BR47" s="5">
        <f t="shared" si="48"/>
        <v>0</v>
      </c>
      <c r="BT47" s="5">
        <f t="shared" si="49"/>
        <v>0</v>
      </c>
      <c r="BU47" s="5">
        <f t="shared" si="50"/>
        <v>0</v>
      </c>
      <c r="BV47" s="5">
        <f t="shared" si="51"/>
        <v>0</v>
      </c>
      <c r="BW47" s="5">
        <f t="shared" si="52"/>
        <v>0</v>
      </c>
      <c r="BX47" s="5">
        <f t="shared" si="36"/>
        <v>0</v>
      </c>
      <c r="BY47" s="5">
        <f t="shared" si="37"/>
        <v>0</v>
      </c>
      <c r="BZ47" s="5">
        <f t="shared" si="38"/>
        <v>0</v>
      </c>
      <c r="CA47" s="5">
        <f t="shared" si="39"/>
        <v>0</v>
      </c>
      <c r="CC47" s="5">
        <f t="shared" si="53"/>
        <v>0</v>
      </c>
      <c r="CD47" s="7">
        <f t="shared" si="41"/>
        <v>0</v>
      </c>
    </row>
    <row r="48" spans="1:87" s="6" customFormat="1" ht="20.100000000000001" customHeight="1" x14ac:dyDescent="0.2">
      <c r="A48" s="5">
        <f t="shared" ref="A48:A79" si="54">IF(BD48=12,"",IF(AND(E48=E47,F48=F47,G48=G47,H48=H47,J48=J47,K48=K47,L48=L47,N48=N47,P48=P47,Q48=Q47,R48=R47,T48=T47),A47,IF(D47=0,A47,BJ48)))</f>
        <v>27</v>
      </c>
      <c r="D48" s="34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73"/>
      <c r="T48" s="73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7"/>
      <c r="AJ48" s="7"/>
      <c r="AK48" s="7"/>
      <c r="AL48" s="7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7"/>
      <c r="BC48" s="7"/>
      <c r="BD48" s="7"/>
      <c r="BE48" s="7"/>
      <c r="BF48" s="5"/>
      <c r="BJ48" s="7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7"/>
    </row>
    <row r="49" spans="1:82" s="5" customFormat="1" ht="20.100000000000001" customHeight="1" x14ac:dyDescent="0.2">
      <c r="A49" s="5">
        <f t="shared" si="54"/>
        <v>27</v>
      </c>
      <c r="D49" s="34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73"/>
      <c r="T49" s="73"/>
      <c r="U49" s="6"/>
      <c r="AI49" s="7"/>
      <c r="AJ49" s="7"/>
      <c r="AK49" s="7"/>
      <c r="AL49" s="7"/>
      <c r="BB49" s="7"/>
      <c r="BC49" s="7"/>
      <c r="BD49" s="7"/>
      <c r="BE49" s="7"/>
      <c r="BF49" s="6"/>
      <c r="BG49" s="6"/>
      <c r="BH49" s="6"/>
      <c r="BI49" s="6"/>
      <c r="BJ49" s="7"/>
      <c r="CD49" s="7"/>
    </row>
    <row r="50" spans="1:82" s="6" customFormat="1" ht="20.100000000000001" customHeight="1" x14ac:dyDescent="0.2">
      <c r="A50" s="5">
        <f t="shared" si="54"/>
        <v>27</v>
      </c>
      <c r="D50" s="34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73"/>
      <c r="T50" s="73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7"/>
      <c r="AJ50" s="7"/>
      <c r="AK50" s="7"/>
      <c r="AL50" s="7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7"/>
      <c r="BC50" s="7"/>
      <c r="BD50" s="7"/>
      <c r="BE50" s="7"/>
      <c r="BF50" s="5"/>
      <c r="BJ50" s="7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7"/>
    </row>
    <row r="51" spans="1:82" s="5" customFormat="1" ht="20.100000000000001" customHeight="1" x14ac:dyDescent="0.2">
      <c r="A51" s="5">
        <f t="shared" si="54"/>
        <v>27</v>
      </c>
      <c r="B51" s="48"/>
      <c r="C51" s="7"/>
      <c r="D51" s="34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73"/>
      <c r="T51" s="73"/>
      <c r="AI51" s="7"/>
      <c r="AJ51" s="7"/>
      <c r="AK51" s="7"/>
      <c r="AL51" s="7"/>
      <c r="BB51" s="7"/>
      <c r="BC51" s="7"/>
      <c r="BD51" s="7"/>
      <c r="BE51" s="7"/>
      <c r="BJ51" s="7"/>
      <c r="CD51" s="7"/>
    </row>
    <row r="52" spans="1:82" s="6" customFormat="1" ht="20.100000000000001" customHeight="1" x14ac:dyDescent="0.2">
      <c r="A52" s="5">
        <f t="shared" si="54"/>
        <v>27</v>
      </c>
      <c r="B52" s="47"/>
      <c r="C52" s="93"/>
      <c r="D52" s="34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73"/>
      <c r="T52" s="73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7"/>
      <c r="AJ52" s="7"/>
      <c r="AK52" s="7"/>
      <c r="AL52" s="7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7"/>
      <c r="BC52" s="7"/>
      <c r="BD52" s="7"/>
      <c r="BE52" s="7"/>
      <c r="BF52" s="5"/>
      <c r="BJ52" s="7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7"/>
    </row>
    <row r="53" spans="1:82" s="6" customFormat="1" ht="20.100000000000001" customHeight="1" x14ac:dyDescent="0.2">
      <c r="A53" s="5">
        <f t="shared" si="54"/>
        <v>27</v>
      </c>
      <c r="B53" s="47"/>
      <c r="C53" s="5"/>
      <c r="D53" s="34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73"/>
      <c r="T53" s="73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7"/>
      <c r="AJ53" s="7"/>
      <c r="AK53" s="7"/>
      <c r="AL53" s="7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7"/>
      <c r="BC53" s="7"/>
      <c r="BD53" s="7"/>
      <c r="BE53" s="7"/>
      <c r="BJ53" s="7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7"/>
    </row>
    <row r="54" spans="1:82" s="6" customFormat="1" ht="20.100000000000001" customHeight="1" x14ac:dyDescent="0.2">
      <c r="A54" s="5">
        <f t="shared" si="54"/>
        <v>27</v>
      </c>
      <c r="B54" s="47"/>
      <c r="C54" s="5"/>
      <c r="D54" s="34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73"/>
      <c r="T54" s="73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7"/>
      <c r="AJ54" s="7"/>
      <c r="AK54" s="7"/>
      <c r="AL54" s="7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7"/>
      <c r="BC54" s="7"/>
      <c r="BD54" s="7"/>
      <c r="BE54" s="7"/>
      <c r="BF54" s="5"/>
      <c r="BG54" s="5"/>
      <c r="BH54" s="5"/>
      <c r="BI54" s="5"/>
      <c r="BJ54" s="7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7"/>
    </row>
    <row r="55" spans="1:82" s="6" customFormat="1" ht="20.100000000000001" customHeight="1" x14ac:dyDescent="0.2">
      <c r="A55" s="5">
        <f t="shared" si="54"/>
        <v>27</v>
      </c>
      <c r="B55" s="47"/>
      <c r="C55" s="5"/>
      <c r="D55" s="34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73"/>
      <c r="T55" s="73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7"/>
      <c r="AJ55" s="7"/>
      <c r="AK55" s="7"/>
      <c r="AL55" s="7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7"/>
      <c r="BC55" s="7"/>
      <c r="BD55" s="7"/>
      <c r="BE55" s="7"/>
      <c r="BF55" s="5"/>
      <c r="BG55" s="5"/>
      <c r="BH55" s="5"/>
      <c r="BI55" s="5"/>
      <c r="BJ55" s="7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7"/>
    </row>
    <row r="56" spans="1:82" s="5" customFormat="1" ht="20.100000000000001" customHeight="1" x14ac:dyDescent="0.2">
      <c r="A56" s="5">
        <f t="shared" si="54"/>
        <v>27</v>
      </c>
      <c r="B56" s="47"/>
      <c r="D56" s="34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73"/>
      <c r="T56" s="73"/>
      <c r="U56" s="6"/>
      <c r="AI56" s="7"/>
      <c r="AJ56" s="7"/>
      <c r="AK56" s="7"/>
      <c r="AL56" s="7"/>
      <c r="BB56" s="7"/>
      <c r="BC56" s="7"/>
      <c r="BD56" s="7"/>
      <c r="BE56" s="7"/>
      <c r="BF56" s="6"/>
      <c r="BJ56" s="7"/>
      <c r="CD56" s="7"/>
    </row>
    <row r="57" spans="1:82" s="6" customFormat="1" ht="20.100000000000001" customHeight="1" x14ac:dyDescent="0.2">
      <c r="A57" s="5">
        <f t="shared" si="54"/>
        <v>27</v>
      </c>
      <c r="B57" s="47"/>
      <c r="C57" s="5"/>
      <c r="D57" s="34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73"/>
      <c r="T57" s="73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7"/>
      <c r="AJ57" s="7"/>
      <c r="AK57" s="7"/>
      <c r="AL57" s="7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7"/>
      <c r="BC57" s="7"/>
      <c r="BD57" s="7"/>
      <c r="BE57" s="7"/>
      <c r="BJ57" s="7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7"/>
    </row>
    <row r="58" spans="1:82" s="6" customFormat="1" ht="20.100000000000001" customHeight="1" x14ac:dyDescent="0.2">
      <c r="A58" s="5">
        <f t="shared" si="54"/>
        <v>27</v>
      </c>
      <c r="B58" s="47"/>
      <c r="C58" s="5"/>
      <c r="D58" s="34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73"/>
      <c r="T58" s="73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7"/>
      <c r="AJ58" s="7"/>
      <c r="AK58" s="7"/>
      <c r="AL58" s="7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7"/>
      <c r="BC58" s="7"/>
      <c r="BD58" s="7"/>
      <c r="BE58" s="7"/>
      <c r="BG58" s="5"/>
      <c r="BH58" s="5"/>
      <c r="BI58" s="5"/>
      <c r="BJ58" s="7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7"/>
    </row>
    <row r="59" spans="1:82" s="5" customFormat="1" ht="20.100000000000001" customHeight="1" x14ac:dyDescent="0.2">
      <c r="A59" s="5">
        <f t="shared" si="54"/>
        <v>27</v>
      </c>
      <c r="B59" s="47"/>
      <c r="D59" s="34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73"/>
      <c r="T59" s="73"/>
      <c r="U59" s="6"/>
      <c r="AI59" s="7"/>
      <c r="AJ59" s="7"/>
      <c r="AK59" s="7"/>
      <c r="AL59" s="7"/>
      <c r="BB59" s="7"/>
      <c r="BC59" s="7"/>
      <c r="BD59" s="7"/>
      <c r="BE59" s="7"/>
      <c r="BF59" s="6"/>
      <c r="BG59" s="6"/>
      <c r="BH59" s="6"/>
      <c r="BI59" s="6"/>
      <c r="BJ59" s="7"/>
      <c r="CD59" s="7"/>
    </row>
    <row r="60" spans="1:82" s="5" customFormat="1" ht="20.100000000000001" customHeight="1" x14ac:dyDescent="0.2">
      <c r="A60" s="5">
        <f t="shared" si="54"/>
        <v>27</v>
      </c>
      <c r="B60" s="47"/>
      <c r="D60" s="34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73"/>
      <c r="T60" s="73"/>
      <c r="U60" s="6"/>
      <c r="AI60" s="7"/>
      <c r="AJ60" s="7"/>
      <c r="AK60" s="7"/>
      <c r="AL60" s="7"/>
      <c r="BB60" s="7"/>
      <c r="BC60" s="7"/>
      <c r="BD60" s="7"/>
      <c r="BE60" s="7"/>
      <c r="BF60" s="6"/>
      <c r="BJ60" s="7"/>
      <c r="CD60" s="7"/>
    </row>
    <row r="61" spans="1:82" s="5" customFormat="1" ht="20.100000000000001" customHeight="1" x14ac:dyDescent="0.2">
      <c r="A61" s="5">
        <f t="shared" si="54"/>
        <v>27</v>
      </c>
      <c r="B61" s="47"/>
      <c r="D61" s="34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73"/>
      <c r="T61" s="73"/>
      <c r="U61" s="6"/>
      <c r="AI61" s="7"/>
      <c r="AJ61" s="7"/>
      <c r="AK61" s="7"/>
      <c r="AL61" s="7"/>
      <c r="BB61" s="7"/>
      <c r="BC61" s="7"/>
      <c r="BD61" s="7"/>
      <c r="BE61" s="7"/>
      <c r="BF61" s="6"/>
      <c r="BG61" s="6"/>
      <c r="BH61" s="6"/>
      <c r="BI61" s="6"/>
      <c r="BJ61" s="7"/>
      <c r="CD61" s="7"/>
    </row>
    <row r="62" spans="1:82" s="5" customFormat="1" ht="20.100000000000001" customHeight="1" x14ac:dyDescent="0.2">
      <c r="A62" s="5">
        <f t="shared" si="54"/>
        <v>27</v>
      </c>
      <c r="B62" s="47"/>
      <c r="D62" s="34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73"/>
      <c r="T62" s="73"/>
      <c r="AI62" s="7"/>
      <c r="AJ62" s="7"/>
      <c r="AK62" s="7"/>
      <c r="AL62" s="7"/>
      <c r="BB62" s="7"/>
      <c r="BC62" s="7"/>
      <c r="BD62" s="7"/>
      <c r="BE62" s="7"/>
      <c r="BF62" s="6"/>
      <c r="BG62" s="6"/>
      <c r="BH62" s="6"/>
      <c r="BI62" s="6"/>
      <c r="BJ62" s="7"/>
      <c r="CD62" s="7"/>
    </row>
    <row r="63" spans="1:82" s="6" customFormat="1" ht="20.100000000000001" customHeight="1" x14ac:dyDescent="0.2">
      <c r="A63" s="5">
        <f t="shared" si="54"/>
        <v>27</v>
      </c>
      <c r="B63" s="47"/>
      <c r="C63" s="5"/>
      <c r="D63" s="34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73"/>
      <c r="T63" s="73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7"/>
      <c r="AJ63" s="7"/>
      <c r="AK63" s="7"/>
      <c r="AL63" s="7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7"/>
      <c r="BC63" s="7"/>
      <c r="BD63" s="7"/>
      <c r="BE63" s="7"/>
      <c r="BJ63" s="7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7"/>
    </row>
    <row r="64" spans="1:82" s="6" customFormat="1" ht="20.100000000000001" customHeight="1" x14ac:dyDescent="0.2">
      <c r="A64" s="5">
        <f t="shared" si="54"/>
        <v>27</v>
      </c>
      <c r="B64" s="47"/>
      <c r="C64" s="5"/>
      <c r="D64" s="34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73"/>
      <c r="T64" s="73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7"/>
      <c r="AJ64" s="7"/>
      <c r="AK64" s="7"/>
      <c r="AL64" s="7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7"/>
      <c r="BC64" s="7"/>
      <c r="BD64" s="7"/>
      <c r="BE64" s="7"/>
      <c r="BJ64" s="7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7"/>
    </row>
    <row r="65" spans="1:145" s="6" customFormat="1" ht="20.100000000000001" customHeight="1" x14ac:dyDescent="0.2">
      <c r="A65" s="5">
        <f t="shared" si="54"/>
        <v>27</v>
      </c>
      <c r="B65" s="47"/>
      <c r="C65" s="5"/>
      <c r="D65" s="34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73"/>
      <c r="T65" s="73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7"/>
      <c r="AJ65" s="7"/>
      <c r="AK65" s="7"/>
      <c r="AL65" s="7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7"/>
      <c r="BC65" s="7"/>
      <c r="BD65" s="7"/>
      <c r="BE65" s="7"/>
      <c r="BF65" s="5"/>
      <c r="BJ65" s="7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7"/>
    </row>
    <row r="66" spans="1:145" s="5" customFormat="1" ht="20.100000000000001" customHeight="1" x14ac:dyDescent="0.2">
      <c r="A66" s="5">
        <f t="shared" si="54"/>
        <v>27</v>
      </c>
      <c r="B66" s="47"/>
      <c r="D66" s="34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73"/>
      <c r="T66" s="73"/>
      <c r="AI66" s="7"/>
      <c r="AJ66" s="7"/>
      <c r="AK66" s="7"/>
      <c r="AL66" s="7"/>
      <c r="BB66" s="7"/>
      <c r="BC66" s="7"/>
      <c r="BD66" s="7"/>
      <c r="BE66" s="7"/>
      <c r="BF66" s="6"/>
      <c r="BJ66" s="7"/>
      <c r="CD66" s="7"/>
    </row>
    <row r="67" spans="1:145" s="5" customFormat="1" ht="20.100000000000001" customHeight="1" x14ac:dyDescent="0.2">
      <c r="A67" s="5">
        <f t="shared" si="54"/>
        <v>27</v>
      </c>
      <c r="B67" s="47"/>
      <c r="D67" s="34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73"/>
      <c r="T67" s="73"/>
      <c r="AI67" s="7"/>
      <c r="AJ67" s="7"/>
      <c r="AK67" s="7"/>
      <c r="AL67" s="7"/>
      <c r="BB67" s="7"/>
      <c r="BC67" s="7"/>
      <c r="BD67" s="7"/>
      <c r="BE67" s="7"/>
      <c r="BF67" s="6"/>
      <c r="BJ67" s="7"/>
      <c r="BK67" s="6"/>
      <c r="BL67" s="6"/>
      <c r="BM67" s="6"/>
      <c r="CD67" s="7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</row>
    <row r="68" spans="1:145" s="6" customFormat="1" ht="20.100000000000001" customHeight="1" x14ac:dyDescent="0.2">
      <c r="A68" s="5">
        <f t="shared" si="54"/>
        <v>27</v>
      </c>
      <c r="B68" s="47"/>
      <c r="C68" s="5"/>
      <c r="D68" s="34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73"/>
      <c r="T68" s="73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7"/>
      <c r="AJ68" s="7"/>
      <c r="AK68" s="7"/>
      <c r="AL68" s="7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7"/>
      <c r="BC68" s="7"/>
      <c r="BD68" s="7"/>
      <c r="BE68" s="7"/>
      <c r="BF68" s="5"/>
      <c r="BJ68" s="7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7"/>
    </row>
    <row r="69" spans="1:145" s="5" customFormat="1" ht="20.100000000000001" customHeight="1" x14ac:dyDescent="0.2">
      <c r="A69" s="5">
        <f t="shared" si="54"/>
        <v>27</v>
      </c>
      <c r="B69" s="47"/>
      <c r="D69" s="34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73"/>
      <c r="T69" s="73"/>
      <c r="AI69" s="7"/>
      <c r="AJ69" s="7"/>
      <c r="AK69" s="7"/>
      <c r="AL69" s="7"/>
      <c r="BB69" s="7"/>
      <c r="BC69" s="7"/>
      <c r="BD69" s="7"/>
      <c r="BE69" s="7"/>
      <c r="BF69" s="6"/>
      <c r="BJ69" s="7"/>
      <c r="BK69" s="6"/>
      <c r="BL69" s="6"/>
      <c r="BM69" s="6"/>
      <c r="CD69" s="7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</row>
    <row r="70" spans="1:145" s="6" customFormat="1" ht="20.100000000000001" customHeight="1" x14ac:dyDescent="0.2">
      <c r="A70" s="5">
        <f t="shared" si="54"/>
        <v>27</v>
      </c>
      <c r="B70" s="47"/>
      <c r="C70" s="5"/>
      <c r="D70" s="34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73"/>
      <c r="T70" s="73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7"/>
      <c r="AJ70" s="7"/>
      <c r="AK70" s="7"/>
      <c r="AL70" s="7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7"/>
      <c r="BC70" s="7"/>
      <c r="BD70" s="7"/>
      <c r="BE70" s="7"/>
      <c r="BG70" s="5"/>
      <c r="BH70" s="5"/>
      <c r="BI70" s="5"/>
      <c r="BJ70" s="7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7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</row>
    <row r="71" spans="1:145" s="6" customFormat="1" ht="20.100000000000001" customHeight="1" x14ac:dyDescent="0.2">
      <c r="A71" s="5">
        <f t="shared" si="54"/>
        <v>27</v>
      </c>
      <c r="B71" s="47"/>
      <c r="C71" s="5"/>
      <c r="D71" s="34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73"/>
      <c r="T71" s="73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7"/>
      <c r="AJ71" s="7"/>
      <c r="AK71" s="7"/>
      <c r="AL71" s="7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7"/>
      <c r="BC71" s="7"/>
      <c r="BD71" s="7"/>
      <c r="BE71" s="7"/>
      <c r="BF71" s="5"/>
      <c r="BJ71" s="7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7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</row>
    <row r="72" spans="1:145" s="6" customFormat="1" ht="20.100000000000001" customHeight="1" x14ac:dyDescent="0.2">
      <c r="A72" s="5">
        <f t="shared" si="54"/>
        <v>27</v>
      </c>
      <c r="B72" s="47"/>
      <c r="C72" s="5"/>
      <c r="D72" s="34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73"/>
      <c r="T72" s="73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7"/>
      <c r="AJ72" s="7"/>
      <c r="AK72" s="7"/>
      <c r="AL72" s="7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7"/>
      <c r="BC72" s="7"/>
      <c r="BD72" s="7"/>
      <c r="BE72" s="7"/>
      <c r="BF72" s="5"/>
      <c r="BJ72" s="7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7"/>
    </row>
    <row r="73" spans="1:145" s="6" customFormat="1" ht="20.100000000000001" customHeight="1" x14ac:dyDescent="0.2">
      <c r="A73" s="5">
        <f t="shared" si="54"/>
        <v>27</v>
      </c>
      <c r="B73" s="52"/>
      <c r="C73" s="1"/>
      <c r="D73" s="34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73"/>
      <c r="T73" s="73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7"/>
      <c r="AJ73" s="7"/>
      <c r="AK73" s="7"/>
      <c r="AL73" s="7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7"/>
      <c r="BC73" s="7"/>
      <c r="BD73" s="7"/>
      <c r="BE73" s="7"/>
      <c r="BF73" s="5"/>
      <c r="BG73" s="5"/>
      <c r="BH73" s="5"/>
      <c r="BI73" s="5"/>
      <c r="BJ73" s="7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7"/>
    </row>
    <row r="74" spans="1:145" s="6" customFormat="1" ht="20.100000000000001" customHeight="1" x14ac:dyDescent="0.2">
      <c r="A74" s="5">
        <f t="shared" si="54"/>
        <v>27</v>
      </c>
      <c r="B74" s="47"/>
      <c r="C74" s="30"/>
      <c r="D74" s="34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73"/>
      <c r="T74" s="73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7"/>
      <c r="AJ74" s="7"/>
      <c r="AK74" s="7"/>
      <c r="AL74" s="7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7"/>
      <c r="BC74" s="7"/>
      <c r="BD74" s="7"/>
      <c r="BE74" s="7"/>
      <c r="BJ74" s="7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7"/>
    </row>
    <row r="75" spans="1:145" s="6" customFormat="1" ht="20.100000000000001" customHeight="1" x14ac:dyDescent="0.2">
      <c r="A75" s="5">
        <f t="shared" si="54"/>
        <v>27</v>
      </c>
      <c r="B75" s="47"/>
      <c r="C75" s="30"/>
      <c r="D75" s="34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73"/>
      <c r="T75" s="73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7"/>
      <c r="AJ75" s="7"/>
      <c r="AK75" s="7"/>
      <c r="AL75" s="7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7"/>
      <c r="BC75" s="7"/>
      <c r="BD75" s="7"/>
      <c r="BE75" s="7"/>
      <c r="BG75" s="5"/>
      <c r="BH75" s="5"/>
      <c r="BI75" s="5"/>
      <c r="BJ75" s="7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7"/>
    </row>
    <row r="76" spans="1:145" s="6" customFormat="1" ht="20.100000000000001" customHeight="1" x14ac:dyDescent="0.2">
      <c r="A76" s="5">
        <f t="shared" si="54"/>
        <v>27</v>
      </c>
      <c r="B76" s="47"/>
      <c r="C76" s="30"/>
      <c r="D76" s="34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73"/>
      <c r="T76" s="73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7"/>
      <c r="AJ76" s="7"/>
      <c r="AK76" s="7"/>
      <c r="AL76" s="7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7"/>
      <c r="BC76" s="7"/>
      <c r="BD76" s="7"/>
      <c r="BE76" s="7"/>
      <c r="BJ76" s="7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7"/>
    </row>
    <row r="77" spans="1:145" s="5" customFormat="1" ht="20.100000000000001" customHeight="1" x14ac:dyDescent="0.2">
      <c r="A77" s="5">
        <f t="shared" si="54"/>
        <v>27</v>
      </c>
      <c r="B77" s="47"/>
      <c r="C77" s="30"/>
      <c r="D77" s="34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73"/>
      <c r="T77" s="73"/>
      <c r="AI77" s="7"/>
      <c r="AJ77" s="7"/>
      <c r="AK77" s="7"/>
      <c r="AL77" s="7"/>
      <c r="BB77" s="7"/>
      <c r="BC77" s="7"/>
      <c r="BD77" s="7"/>
      <c r="BE77" s="7"/>
      <c r="BG77" s="6"/>
      <c r="BH77" s="6"/>
      <c r="BI77" s="6"/>
      <c r="BJ77" s="7"/>
      <c r="BK77" s="6"/>
      <c r="BL77" s="6"/>
      <c r="BM77" s="6"/>
      <c r="CD77" s="7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</row>
    <row r="78" spans="1:145" s="5" customFormat="1" ht="20.100000000000001" customHeight="1" x14ac:dyDescent="0.2">
      <c r="A78" s="5">
        <f t="shared" si="54"/>
        <v>27</v>
      </c>
      <c r="B78" s="47"/>
      <c r="C78" s="30"/>
      <c r="D78" s="34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73"/>
      <c r="T78" s="73"/>
      <c r="AI78" s="7"/>
      <c r="AJ78" s="7"/>
      <c r="AK78" s="7"/>
      <c r="AL78" s="7"/>
      <c r="BB78" s="7"/>
      <c r="BC78" s="7"/>
      <c r="BD78" s="7"/>
      <c r="BE78" s="7"/>
      <c r="BG78" s="6"/>
      <c r="BH78" s="6"/>
      <c r="BI78" s="6"/>
      <c r="BJ78" s="7"/>
      <c r="BK78" s="6"/>
      <c r="BL78" s="6"/>
      <c r="BM78" s="6"/>
      <c r="CD78" s="7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</row>
    <row r="79" spans="1:145" s="6" customFormat="1" ht="20.100000000000001" customHeight="1" x14ac:dyDescent="0.2">
      <c r="A79" s="5">
        <f t="shared" si="54"/>
        <v>27</v>
      </c>
      <c r="B79" s="47"/>
      <c r="C79" s="30"/>
      <c r="D79" s="34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73"/>
      <c r="T79" s="73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7"/>
      <c r="AJ79" s="7"/>
      <c r="AK79" s="7"/>
      <c r="AL79" s="7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7"/>
      <c r="BC79" s="7"/>
      <c r="BD79" s="7"/>
      <c r="BE79" s="7"/>
      <c r="BJ79" s="7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7"/>
    </row>
    <row r="80" spans="1:145" s="6" customFormat="1" ht="20.100000000000001" customHeight="1" x14ac:dyDescent="0.2">
      <c r="A80" s="5">
        <f t="shared" ref="A80:A111" si="55">IF(BD80=12,"",IF(AND(E80=E79,F80=F79,G80=G79,H80=H79,J80=J79,K80=K79,L80=L79,N80=N79,P80=P79,Q80=Q79,R80=R79,T80=T79),A79,IF(D79=0,A79,BJ80)))</f>
        <v>27</v>
      </c>
      <c r="B80" s="47"/>
      <c r="C80" s="5"/>
      <c r="D80" s="34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73"/>
      <c r="T80" s="73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7"/>
      <c r="AJ80" s="7"/>
      <c r="AK80" s="7"/>
      <c r="AL80" s="7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7"/>
      <c r="BC80" s="7"/>
      <c r="BD80" s="7"/>
      <c r="BE80" s="7"/>
      <c r="BG80" s="5"/>
      <c r="BH80" s="5"/>
      <c r="BI80" s="5"/>
      <c r="BJ80" s="7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7"/>
    </row>
    <row r="81" spans="1:145" s="6" customFormat="1" ht="20.100000000000001" customHeight="1" x14ac:dyDescent="0.2">
      <c r="A81" s="5">
        <f t="shared" si="55"/>
        <v>27</v>
      </c>
      <c r="B81" s="47"/>
      <c r="C81" s="5"/>
      <c r="D81" s="34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73"/>
      <c r="T81" s="73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7"/>
      <c r="AJ81" s="7"/>
      <c r="AK81" s="7"/>
      <c r="AL81" s="7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7"/>
      <c r="BC81" s="7"/>
      <c r="BD81" s="7"/>
      <c r="BE81" s="7"/>
      <c r="BJ81" s="7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7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</row>
    <row r="82" spans="1:145" s="6" customFormat="1" ht="20.100000000000001" customHeight="1" x14ac:dyDescent="0.2">
      <c r="A82" s="5">
        <f t="shared" si="55"/>
        <v>27</v>
      </c>
      <c r="B82" s="47"/>
      <c r="C82" s="5"/>
      <c r="D82" s="34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73"/>
      <c r="T82" s="73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7"/>
      <c r="AJ82" s="7"/>
      <c r="AK82" s="7"/>
      <c r="AL82" s="7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7"/>
      <c r="BC82" s="7"/>
      <c r="BD82" s="7"/>
      <c r="BE82" s="7"/>
      <c r="BF82" s="5"/>
      <c r="BJ82" s="7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7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</row>
    <row r="83" spans="1:145" s="5" customFormat="1" ht="20.100000000000001" customHeight="1" x14ac:dyDescent="0.2">
      <c r="A83" s="5">
        <f t="shared" si="55"/>
        <v>27</v>
      </c>
      <c r="B83" s="47"/>
      <c r="C83" s="30"/>
      <c r="D83" s="34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73"/>
      <c r="T83" s="73"/>
      <c r="AI83" s="7"/>
      <c r="AJ83" s="7"/>
      <c r="AK83" s="7"/>
      <c r="AL83" s="7"/>
      <c r="BB83" s="7"/>
      <c r="BC83" s="7"/>
      <c r="BD83" s="7"/>
      <c r="BE83" s="7"/>
      <c r="BJ83" s="7"/>
      <c r="BK83" s="6"/>
      <c r="BL83" s="6"/>
      <c r="BM83" s="6"/>
      <c r="CD83" s="7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</row>
    <row r="84" spans="1:145" s="5" customFormat="1" ht="20.100000000000001" customHeight="1" x14ac:dyDescent="0.2">
      <c r="A84" s="5">
        <f t="shared" si="55"/>
        <v>27</v>
      </c>
      <c r="B84" s="47"/>
      <c r="C84" s="30"/>
      <c r="D84" s="34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73"/>
      <c r="T84" s="73"/>
      <c r="U84" s="6"/>
      <c r="AI84" s="7"/>
      <c r="AJ84" s="7"/>
      <c r="AK84" s="7"/>
      <c r="AL84" s="7"/>
      <c r="BB84" s="7"/>
      <c r="BC84" s="7"/>
      <c r="BD84" s="7"/>
      <c r="BE84" s="7"/>
      <c r="BF84" s="6"/>
      <c r="BJ84" s="7"/>
      <c r="BK84" s="6"/>
      <c r="BL84" s="6"/>
      <c r="BM84" s="6"/>
      <c r="CD84" s="7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</row>
    <row r="85" spans="1:145" s="5" customFormat="1" ht="20.100000000000001" customHeight="1" x14ac:dyDescent="0.2">
      <c r="A85" s="5">
        <f t="shared" si="55"/>
        <v>27</v>
      </c>
      <c r="B85" s="47"/>
      <c r="C85" s="30"/>
      <c r="D85" s="34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73"/>
      <c r="T85" s="73"/>
      <c r="U85" s="6"/>
      <c r="AI85" s="7"/>
      <c r="AJ85" s="7"/>
      <c r="AK85" s="7"/>
      <c r="AL85" s="7"/>
      <c r="BB85" s="7"/>
      <c r="BC85" s="7"/>
      <c r="BD85" s="7"/>
      <c r="BE85" s="7"/>
      <c r="BG85" s="6"/>
      <c r="BH85" s="6"/>
      <c r="BI85" s="6"/>
      <c r="BJ85" s="7"/>
      <c r="CD85" s="7"/>
    </row>
    <row r="86" spans="1:145" s="6" customFormat="1" ht="20.100000000000001" customHeight="1" x14ac:dyDescent="0.2">
      <c r="A86" s="5">
        <f t="shared" si="55"/>
        <v>27</v>
      </c>
      <c r="B86" s="47"/>
      <c r="C86" s="30"/>
      <c r="D86" s="34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73"/>
      <c r="T86" s="73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7"/>
      <c r="AJ86" s="7"/>
      <c r="AK86" s="7"/>
      <c r="AL86" s="7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7"/>
      <c r="BC86" s="7"/>
      <c r="BD86" s="7"/>
      <c r="BE86" s="7"/>
      <c r="BF86" s="5"/>
      <c r="BJ86" s="7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7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</row>
    <row r="87" spans="1:145" s="6" customFormat="1" ht="20.100000000000001" customHeight="1" x14ac:dyDescent="0.2">
      <c r="A87" s="5">
        <f t="shared" si="55"/>
        <v>27</v>
      </c>
      <c r="B87" s="47"/>
      <c r="C87" s="30"/>
      <c r="D87" s="34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73"/>
      <c r="T87" s="73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7"/>
      <c r="AJ87" s="7"/>
      <c r="AK87" s="7"/>
      <c r="AL87" s="7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7"/>
      <c r="BC87" s="7"/>
      <c r="BD87" s="7"/>
      <c r="BE87" s="7"/>
      <c r="BJ87" s="7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7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</row>
    <row r="88" spans="1:145" s="5" customFormat="1" ht="20.100000000000001" customHeight="1" x14ac:dyDescent="0.2">
      <c r="A88" s="5">
        <f t="shared" si="55"/>
        <v>27</v>
      </c>
      <c r="B88" s="47"/>
      <c r="C88" s="30"/>
      <c r="D88" s="34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73"/>
      <c r="T88" s="73"/>
      <c r="U88" s="6"/>
      <c r="AI88" s="7"/>
      <c r="AJ88" s="7"/>
      <c r="AK88" s="7"/>
      <c r="AL88" s="7"/>
      <c r="BB88" s="7"/>
      <c r="BC88" s="7"/>
      <c r="BD88" s="7"/>
      <c r="BE88" s="7"/>
      <c r="BF88" s="6"/>
      <c r="BJ88" s="7"/>
      <c r="CD88" s="7"/>
    </row>
    <row r="89" spans="1:145" s="5" customFormat="1" ht="20.100000000000001" customHeight="1" x14ac:dyDescent="0.2">
      <c r="A89" s="5">
        <f t="shared" si="55"/>
        <v>27</v>
      </c>
      <c r="B89" s="47"/>
      <c r="C89" s="30"/>
      <c r="D89" s="34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73"/>
      <c r="T89" s="73"/>
      <c r="AI89" s="7"/>
      <c r="AJ89" s="7"/>
      <c r="AK89" s="7"/>
      <c r="AL89" s="7"/>
      <c r="BB89" s="7"/>
      <c r="BC89" s="7"/>
      <c r="BD89" s="7"/>
      <c r="BE89" s="7"/>
      <c r="BF89" s="6"/>
      <c r="BG89" s="6"/>
      <c r="BH89" s="6"/>
      <c r="BI89" s="6"/>
      <c r="BJ89" s="7"/>
      <c r="CD89" s="7"/>
    </row>
    <row r="90" spans="1:145" s="6" customFormat="1" ht="20.100000000000001" customHeight="1" x14ac:dyDescent="0.2">
      <c r="A90" s="5">
        <f t="shared" si="55"/>
        <v>27</v>
      </c>
      <c r="B90" s="47"/>
      <c r="C90" s="30"/>
      <c r="D90" s="34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73"/>
      <c r="T90" s="73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7"/>
      <c r="AJ90" s="7"/>
      <c r="AK90" s="7"/>
      <c r="AL90" s="7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7"/>
      <c r="BC90" s="7"/>
      <c r="BD90" s="7"/>
      <c r="BE90" s="7"/>
      <c r="BJ90" s="7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7"/>
    </row>
    <row r="91" spans="1:145" s="6" customFormat="1" ht="20.100000000000001" customHeight="1" x14ac:dyDescent="0.2">
      <c r="A91" s="5">
        <f t="shared" si="55"/>
        <v>27</v>
      </c>
      <c r="B91" s="47"/>
      <c r="C91" s="5"/>
      <c r="D91" s="34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73"/>
      <c r="T91" s="73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7"/>
      <c r="AJ91" s="7"/>
      <c r="AK91" s="7"/>
      <c r="AL91" s="7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7"/>
      <c r="BC91" s="7"/>
      <c r="BD91" s="7"/>
      <c r="BE91" s="7"/>
      <c r="BF91" s="5"/>
      <c r="BG91" s="5"/>
      <c r="BH91" s="5"/>
      <c r="BI91" s="5"/>
      <c r="BJ91" s="7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7"/>
    </row>
    <row r="92" spans="1:145" s="6" customFormat="1" ht="20.100000000000001" customHeight="1" x14ac:dyDescent="0.2">
      <c r="A92" s="5">
        <f t="shared" si="55"/>
        <v>27</v>
      </c>
      <c r="B92" s="47"/>
      <c r="C92" s="5"/>
      <c r="D92" s="34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73"/>
      <c r="T92" s="73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7"/>
      <c r="AJ92" s="7"/>
      <c r="AK92" s="7"/>
      <c r="AL92" s="7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7"/>
      <c r="BC92" s="7"/>
      <c r="BD92" s="7"/>
      <c r="BE92" s="7"/>
      <c r="BF92" s="5"/>
      <c r="BJ92" s="7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7"/>
    </row>
    <row r="93" spans="1:145" s="5" customFormat="1" ht="20.100000000000001" customHeight="1" x14ac:dyDescent="0.2">
      <c r="A93" s="5">
        <f t="shared" si="55"/>
        <v>27</v>
      </c>
      <c r="B93" s="62"/>
      <c r="D93" s="34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73"/>
      <c r="T93" s="73"/>
      <c r="U93" s="6"/>
      <c r="AI93" s="7"/>
      <c r="AJ93" s="7"/>
      <c r="AK93" s="7"/>
      <c r="AL93" s="7"/>
      <c r="BB93" s="7"/>
      <c r="BC93" s="7"/>
      <c r="BD93" s="7"/>
      <c r="BE93" s="7"/>
      <c r="BG93" s="6"/>
      <c r="BH93" s="6"/>
      <c r="BI93" s="6"/>
      <c r="BJ93" s="7"/>
      <c r="CD93" s="7"/>
    </row>
    <row r="94" spans="1:145" s="6" customFormat="1" ht="20.100000000000001" customHeight="1" x14ac:dyDescent="0.2">
      <c r="A94" s="5">
        <f t="shared" si="55"/>
        <v>27</v>
      </c>
      <c r="B94" s="47"/>
      <c r="C94" s="5"/>
      <c r="D94" s="34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73"/>
      <c r="T94" s="73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7"/>
      <c r="AJ94" s="7"/>
      <c r="AK94" s="7"/>
      <c r="AL94" s="7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7"/>
      <c r="BC94" s="7"/>
      <c r="BD94" s="7"/>
      <c r="BE94" s="7"/>
      <c r="BJ94" s="7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7"/>
    </row>
    <row r="95" spans="1:145" s="6" customFormat="1" ht="20.100000000000001" customHeight="1" x14ac:dyDescent="0.2">
      <c r="A95" s="5">
        <f t="shared" si="55"/>
        <v>27</v>
      </c>
      <c r="B95" s="47"/>
      <c r="C95" s="5"/>
      <c r="D95" s="34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73"/>
      <c r="T95" s="73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7"/>
      <c r="AJ95" s="7"/>
      <c r="AK95" s="7"/>
      <c r="AL95" s="7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7"/>
      <c r="BC95" s="7"/>
      <c r="BD95" s="7"/>
      <c r="BE95" s="7"/>
      <c r="BJ95" s="7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7"/>
    </row>
    <row r="96" spans="1:145" s="5" customFormat="1" ht="20.100000000000001" customHeight="1" x14ac:dyDescent="0.2">
      <c r="A96" s="5">
        <f t="shared" si="55"/>
        <v>27</v>
      </c>
      <c r="B96" s="53"/>
      <c r="C96" s="10"/>
      <c r="D96" s="34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73"/>
      <c r="T96" s="73"/>
      <c r="U96" s="6"/>
      <c r="AI96" s="7"/>
      <c r="AJ96" s="7"/>
      <c r="AK96" s="7"/>
      <c r="AL96" s="7"/>
      <c r="BB96" s="7"/>
      <c r="BC96" s="7"/>
      <c r="BD96" s="7"/>
      <c r="BE96" s="7"/>
      <c r="BF96" s="6"/>
      <c r="BG96" s="6"/>
      <c r="BH96" s="6"/>
      <c r="BI96" s="6"/>
      <c r="BJ96" s="7"/>
      <c r="CD96" s="7"/>
    </row>
    <row r="97" spans="1:82" s="5" customFormat="1" ht="20.100000000000001" customHeight="1" x14ac:dyDescent="0.2">
      <c r="A97" s="5">
        <f t="shared" si="55"/>
        <v>27</v>
      </c>
      <c r="B97" s="47"/>
      <c r="C97" s="30"/>
      <c r="D97" s="34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73"/>
      <c r="T97" s="73"/>
      <c r="U97" s="6"/>
      <c r="AI97" s="7"/>
      <c r="AJ97" s="7"/>
      <c r="AK97" s="7"/>
      <c r="AL97" s="7"/>
      <c r="BB97" s="7"/>
      <c r="BC97" s="7"/>
      <c r="BD97" s="7"/>
      <c r="BE97" s="7"/>
      <c r="BG97" s="6"/>
      <c r="BH97" s="6"/>
      <c r="BI97" s="6"/>
      <c r="BJ97" s="7"/>
      <c r="CD97" s="7"/>
    </row>
    <row r="98" spans="1:82" s="6" customFormat="1" ht="20.100000000000001" customHeight="1" x14ac:dyDescent="0.2">
      <c r="A98" s="5">
        <f t="shared" si="55"/>
        <v>27</v>
      </c>
      <c r="B98" s="48"/>
      <c r="C98" s="61"/>
      <c r="D98" s="34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73"/>
      <c r="T98" s="73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7"/>
      <c r="AJ98" s="7"/>
      <c r="AK98" s="7"/>
      <c r="AL98" s="7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7"/>
      <c r="BC98" s="7"/>
      <c r="BD98" s="7"/>
      <c r="BE98" s="7"/>
      <c r="BJ98" s="7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7"/>
    </row>
    <row r="99" spans="1:82" s="6" customFormat="1" ht="20.100000000000001" customHeight="1" x14ac:dyDescent="0.2">
      <c r="A99" s="5">
        <f t="shared" si="55"/>
        <v>27</v>
      </c>
      <c r="B99" s="48"/>
      <c r="C99" s="7"/>
      <c r="D99" s="34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73"/>
      <c r="T99" s="73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7"/>
      <c r="AJ99" s="7"/>
      <c r="AK99" s="7"/>
      <c r="AL99" s="7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7"/>
      <c r="BC99" s="7"/>
      <c r="BD99" s="7"/>
      <c r="BE99" s="7"/>
      <c r="BG99" s="5"/>
      <c r="BH99" s="5"/>
      <c r="BI99" s="5"/>
      <c r="BJ99" s="7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7"/>
    </row>
    <row r="100" spans="1:82" s="6" customFormat="1" ht="20.100000000000001" customHeight="1" x14ac:dyDescent="0.2">
      <c r="A100" s="5">
        <f t="shared" si="55"/>
        <v>27</v>
      </c>
      <c r="B100" s="48"/>
      <c r="C100" s="7"/>
      <c r="D100" s="34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73"/>
      <c r="T100" s="73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7"/>
      <c r="AJ100" s="7"/>
      <c r="AK100" s="7"/>
      <c r="AL100" s="7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7"/>
      <c r="BC100" s="7"/>
      <c r="BD100" s="7"/>
      <c r="BE100" s="7"/>
      <c r="BG100" s="5"/>
      <c r="BH100" s="5"/>
      <c r="BI100" s="5"/>
      <c r="BJ100" s="7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7"/>
    </row>
    <row r="101" spans="1:82" s="6" customFormat="1" ht="20.100000000000001" customHeight="1" x14ac:dyDescent="0.2">
      <c r="A101" s="5">
        <f t="shared" si="55"/>
        <v>27</v>
      </c>
      <c r="B101" s="48"/>
      <c r="C101" s="7"/>
      <c r="D101" s="34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73"/>
      <c r="T101" s="73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7"/>
      <c r="AJ101" s="7"/>
      <c r="AK101" s="7"/>
      <c r="AL101" s="7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7"/>
      <c r="BC101" s="7"/>
      <c r="BD101" s="7"/>
      <c r="BE101" s="7"/>
      <c r="BF101" s="5"/>
      <c r="BJ101" s="7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7"/>
    </row>
    <row r="102" spans="1:82" s="1" customFormat="1" ht="20.100000000000001" customHeight="1" x14ac:dyDescent="0.2">
      <c r="A102" s="5">
        <f t="shared" si="55"/>
        <v>27</v>
      </c>
      <c r="B102" s="47"/>
      <c r="C102" s="5"/>
      <c r="D102" s="34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73"/>
      <c r="T102" s="73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7"/>
      <c r="AJ102" s="7"/>
      <c r="AK102" s="7"/>
      <c r="AL102" s="7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7"/>
      <c r="BC102" s="7"/>
      <c r="BD102" s="7"/>
      <c r="BE102" s="7"/>
      <c r="BJ102" s="7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7"/>
    </row>
    <row r="103" spans="1:82" s="67" customFormat="1" ht="20.100000000000001" customHeight="1" x14ac:dyDescent="0.2">
      <c r="A103" s="5">
        <f t="shared" si="55"/>
        <v>27</v>
      </c>
      <c r="B103" s="48"/>
      <c r="C103" s="5"/>
      <c r="D103" s="34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73"/>
      <c r="T103" s="73"/>
      <c r="U103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7"/>
      <c r="AJ103" s="7"/>
      <c r="AK103" s="7"/>
      <c r="AL103" s="7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7"/>
      <c r="BC103" s="7"/>
      <c r="BD103" s="7"/>
      <c r="BE103" s="7"/>
      <c r="BG103" s="10"/>
      <c r="BH103" s="10"/>
      <c r="BI103" s="10"/>
      <c r="BJ103" s="7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7"/>
    </row>
    <row r="104" spans="1:82" s="1" customFormat="1" ht="20.100000000000001" customHeight="1" x14ac:dyDescent="0.2">
      <c r="A104" s="5">
        <f t="shared" si="55"/>
        <v>27</v>
      </c>
      <c r="B104" s="48"/>
      <c r="C104" s="7"/>
      <c r="D104" s="34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73"/>
      <c r="T104" s="73"/>
      <c r="U104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7"/>
      <c r="AJ104" s="7"/>
      <c r="AK104" s="7"/>
      <c r="AL104" s="7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7"/>
      <c r="BC104" s="7"/>
      <c r="BD104" s="7"/>
      <c r="BE104" s="7"/>
      <c r="BF104"/>
      <c r="BG104"/>
      <c r="BH104"/>
      <c r="BI104"/>
      <c r="BJ104" s="7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7"/>
    </row>
    <row r="105" spans="1:82" ht="20.100000000000001" customHeight="1" x14ac:dyDescent="0.2">
      <c r="A105" s="5">
        <f t="shared" si="55"/>
        <v>27</v>
      </c>
      <c r="B105" s="83"/>
      <c r="C105" s="5"/>
      <c r="D105" s="34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73"/>
      <c r="T105" s="73"/>
      <c r="U105" s="1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7"/>
      <c r="AJ105" s="7"/>
      <c r="AK105" s="7"/>
      <c r="AL105" s="7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7"/>
      <c r="BC105" s="7"/>
      <c r="BD105" s="7"/>
      <c r="BE105" s="7"/>
      <c r="BG105" s="1"/>
      <c r="BH105" s="1"/>
      <c r="BI105" s="1"/>
      <c r="BJ105" s="7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7"/>
    </row>
    <row r="106" spans="1:82" ht="20.100000000000001" customHeight="1" x14ac:dyDescent="0.2">
      <c r="A106" s="5">
        <f t="shared" si="55"/>
        <v>27</v>
      </c>
      <c r="B106" s="48"/>
      <c r="C106" s="7"/>
      <c r="D106" s="34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73"/>
      <c r="T106" s="73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7"/>
      <c r="AJ106" s="7"/>
      <c r="AK106" s="7"/>
      <c r="AL106" s="7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7"/>
      <c r="BC106" s="7"/>
      <c r="BD106" s="7"/>
      <c r="BE106" s="7"/>
      <c r="BF106" s="1"/>
      <c r="BJ106" s="7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7"/>
    </row>
    <row r="107" spans="1:82" ht="20.100000000000001" customHeight="1" x14ac:dyDescent="0.2">
      <c r="A107" s="5">
        <f t="shared" si="55"/>
        <v>27</v>
      </c>
      <c r="B107" s="47"/>
      <c r="C107" s="5"/>
      <c r="D107" s="34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73"/>
      <c r="T107" s="73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7"/>
      <c r="AJ107" s="7"/>
      <c r="AK107" s="7"/>
      <c r="AL107" s="7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7"/>
      <c r="BC107" s="7"/>
      <c r="BD107" s="7"/>
      <c r="BE107" s="7"/>
      <c r="BJ107" s="7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7"/>
    </row>
    <row r="108" spans="1:82" ht="20.100000000000001" customHeight="1" x14ac:dyDescent="0.2">
      <c r="A108" s="5">
        <f t="shared" si="55"/>
        <v>27</v>
      </c>
      <c r="B108" s="48"/>
      <c r="C108" s="7"/>
      <c r="D108" s="34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73"/>
      <c r="T108" s="73"/>
      <c r="U108" s="1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7"/>
      <c r="AJ108" s="7"/>
      <c r="AK108" s="7"/>
      <c r="AL108" s="7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7"/>
      <c r="BC108" s="7"/>
      <c r="BD108" s="7"/>
      <c r="BE108" s="7"/>
      <c r="BF108" s="1"/>
      <c r="BG108" s="1"/>
      <c r="BH108" s="1"/>
      <c r="BI108" s="1"/>
      <c r="BJ108" s="7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7"/>
    </row>
    <row r="109" spans="1:82" s="1" customFormat="1" ht="20.100000000000001" customHeight="1" x14ac:dyDescent="0.2">
      <c r="A109" s="5">
        <f t="shared" si="55"/>
        <v>27</v>
      </c>
      <c r="B109" s="47"/>
      <c r="C109" s="5"/>
      <c r="D109" s="34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73"/>
      <c r="T109" s="73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7"/>
      <c r="AJ109" s="7"/>
      <c r="AK109" s="7"/>
      <c r="AL109" s="7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7"/>
      <c r="BC109" s="7"/>
      <c r="BD109" s="7"/>
      <c r="BE109" s="7"/>
      <c r="BF109"/>
      <c r="BG109"/>
      <c r="BH109"/>
      <c r="BI109"/>
      <c r="BJ109" s="7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7"/>
    </row>
    <row r="110" spans="1:82" s="1" customFormat="1" ht="20.100000000000001" customHeight="1" x14ac:dyDescent="0.2">
      <c r="A110" s="5">
        <f t="shared" si="55"/>
        <v>27</v>
      </c>
      <c r="B110" s="47"/>
      <c r="C110" s="5"/>
      <c r="D110" s="34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73"/>
      <c r="T110" s="73"/>
      <c r="U110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7"/>
      <c r="AJ110" s="7"/>
      <c r="AK110" s="7"/>
      <c r="AL110" s="7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7"/>
      <c r="BC110" s="7"/>
      <c r="BD110" s="7"/>
      <c r="BE110" s="7"/>
      <c r="BF110"/>
      <c r="BG110"/>
      <c r="BH110"/>
      <c r="BI110"/>
      <c r="BJ110" s="7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7"/>
    </row>
    <row r="111" spans="1:82" s="1" customFormat="1" ht="20.100000000000001" customHeight="1" x14ac:dyDescent="0.2">
      <c r="A111" s="5">
        <f t="shared" si="55"/>
        <v>27</v>
      </c>
      <c r="B111" s="48"/>
      <c r="C111" s="7"/>
      <c r="D111" s="34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73"/>
      <c r="T111" s="73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7"/>
      <c r="AJ111" s="7"/>
      <c r="AK111" s="7"/>
      <c r="AL111" s="7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7"/>
      <c r="BC111" s="7"/>
      <c r="BD111" s="7"/>
      <c r="BE111" s="7"/>
      <c r="BF111"/>
      <c r="BJ111" s="7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7"/>
    </row>
    <row r="112" spans="1:82" s="1" customFormat="1" ht="20.100000000000001" customHeight="1" x14ac:dyDescent="0.2">
      <c r="A112" s="5">
        <f t="shared" ref="A112:A143" si="56">IF(BD112=12,"",IF(AND(E112=E111,F112=F111,G112=G111,H112=H111,J112=J111,K112=K111,L112=L111,N112=N111,P112=P111,Q112=Q111,R112=R111,T112=T111),A111,IF(D111=0,A111,BJ112)))</f>
        <v>27</v>
      </c>
      <c r="B112" s="47"/>
      <c r="C112" s="5"/>
      <c r="D112" s="34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73"/>
      <c r="T112" s="73"/>
      <c r="U112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7"/>
      <c r="AJ112" s="7"/>
      <c r="AK112" s="7"/>
      <c r="AL112" s="7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7"/>
      <c r="BC112" s="7"/>
      <c r="BD112" s="7"/>
      <c r="BE112" s="7"/>
      <c r="BF112"/>
      <c r="BJ112" s="7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7"/>
    </row>
    <row r="113" spans="1:82" s="1" customFormat="1" ht="20.100000000000001" customHeight="1" x14ac:dyDescent="0.2">
      <c r="A113" s="5">
        <f t="shared" si="56"/>
        <v>27</v>
      </c>
      <c r="B113" s="48"/>
      <c r="C113" s="7"/>
      <c r="D113" s="34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73"/>
      <c r="T113" s="73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7"/>
      <c r="AJ113" s="7"/>
      <c r="AK113" s="7"/>
      <c r="AL113" s="7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7"/>
      <c r="BC113" s="7"/>
      <c r="BD113" s="7"/>
      <c r="BE113" s="7"/>
      <c r="BF113"/>
      <c r="BJ113" s="7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7"/>
    </row>
    <row r="114" spans="1:82" ht="20.100000000000001" customHeight="1" x14ac:dyDescent="0.2">
      <c r="A114" s="5">
        <f t="shared" si="56"/>
        <v>27</v>
      </c>
      <c r="B114" s="47"/>
      <c r="C114" s="80"/>
      <c r="D114" s="34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73"/>
      <c r="T114" s="73"/>
      <c r="U114" s="67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7"/>
      <c r="AJ114" s="7"/>
      <c r="AK114" s="7"/>
      <c r="AL114" s="7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7"/>
      <c r="BC114" s="7"/>
      <c r="BD114" s="7"/>
      <c r="BE114" s="7"/>
      <c r="BJ114" s="7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7"/>
    </row>
    <row r="115" spans="1:82" ht="20.100000000000001" customHeight="1" x14ac:dyDescent="0.2">
      <c r="A115" s="5">
        <f t="shared" si="56"/>
        <v>27</v>
      </c>
      <c r="B115" s="48"/>
      <c r="C115" s="7"/>
      <c r="D115" s="34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73"/>
      <c r="T115" s="73"/>
      <c r="U115" s="1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7"/>
      <c r="AJ115" s="7"/>
      <c r="AK115" s="7"/>
      <c r="AL115" s="7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7"/>
      <c r="BC115" s="7"/>
      <c r="BD115" s="7"/>
      <c r="BE115" s="7"/>
      <c r="BF115" s="1"/>
      <c r="BJ115" s="7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7"/>
    </row>
    <row r="116" spans="1:82" ht="20.100000000000001" customHeight="1" x14ac:dyDescent="0.2">
      <c r="A116" s="5">
        <f t="shared" si="56"/>
        <v>27</v>
      </c>
      <c r="B116" s="47"/>
      <c r="C116" s="5"/>
      <c r="D116" s="34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73"/>
      <c r="T116" s="73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7"/>
      <c r="AJ116" s="7"/>
      <c r="AK116" s="7"/>
      <c r="AL116" s="7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7"/>
      <c r="BC116" s="7"/>
      <c r="BD116" s="7"/>
      <c r="BE116" s="7"/>
      <c r="BJ116" s="7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7"/>
    </row>
    <row r="117" spans="1:82" ht="20.100000000000001" customHeight="1" x14ac:dyDescent="0.2">
      <c r="A117" s="5">
        <f t="shared" si="56"/>
        <v>27</v>
      </c>
      <c r="B117" s="48"/>
      <c r="C117" s="7"/>
      <c r="D117" s="34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73"/>
      <c r="T117" s="73"/>
      <c r="U117" s="1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7"/>
      <c r="AJ117" s="7"/>
      <c r="AK117" s="7"/>
      <c r="AL117" s="7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7"/>
      <c r="BC117" s="7"/>
      <c r="BD117" s="7"/>
      <c r="BE117" s="7"/>
      <c r="BF117" s="1"/>
      <c r="BJ117" s="7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7"/>
    </row>
    <row r="118" spans="1:82" s="1" customFormat="1" ht="20.100000000000001" customHeight="1" x14ac:dyDescent="0.2">
      <c r="A118" s="5">
        <f t="shared" si="56"/>
        <v>27</v>
      </c>
      <c r="B118" s="47"/>
      <c r="C118" s="5"/>
      <c r="D118" s="34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73"/>
      <c r="T118" s="73"/>
      <c r="U118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7"/>
      <c r="AJ118" s="7"/>
      <c r="AK118" s="7"/>
      <c r="AL118" s="7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7"/>
      <c r="BC118" s="7"/>
      <c r="BD118" s="7"/>
      <c r="BE118" s="7"/>
      <c r="BF118"/>
      <c r="BJ118" s="7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7"/>
    </row>
    <row r="119" spans="1:82" ht="20.100000000000001" customHeight="1" x14ac:dyDescent="0.2">
      <c r="A119" s="5">
        <f t="shared" si="56"/>
        <v>27</v>
      </c>
      <c r="B119" s="47"/>
      <c r="C119" s="5"/>
      <c r="D119" s="34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73"/>
      <c r="T119" s="73"/>
      <c r="U119" s="1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7"/>
      <c r="AJ119" s="7"/>
      <c r="AK119" s="7"/>
      <c r="AL119" s="7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7"/>
      <c r="BC119" s="7"/>
      <c r="BD119" s="7"/>
      <c r="BE119" s="7"/>
      <c r="BF119" s="1"/>
      <c r="BJ119" s="7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7"/>
    </row>
    <row r="120" spans="1:82" s="1" customFormat="1" ht="20.100000000000001" customHeight="1" x14ac:dyDescent="0.2">
      <c r="A120" s="5">
        <f t="shared" si="56"/>
        <v>27</v>
      </c>
      <c r="B120" s="48"/>
      <c r="C120" s="7"/>
      <c r="D120" s="34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73"/>
      <c r="T120" s="73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7"/>
      <c r="AJ120" s="7"/>
      <c r="AK120" s="7"/>
      <c r="AL120" s="7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7"/>
      <c r="BC120" s="7"/>
      <c r="BD120" s="7"/>
      <c r="BE120" s="7"/>
      <c r="BF120"/>
      <c r="BJ120" s="7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7"/>
    </row>
    <row r="121" spans="1:82" s="1" customFormat="1" ht="20.100000000000001" customHeight="1" x14ac:dyDescent="0.2">
      <c r="A121" s="5">
        <f t="shared" si="56"/>
        <v>27</v>
      </c>
      <c r="B121" s="47"/>
      <c r="C121" s="5"/>
      <c r="D121" s="34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73"/>
      <c r="T121" s="73"/>
      <c r="U121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7"/>
      <c r="AJ121" s="7"/>
      <c r="AK121" s="7"/>
      <c r="AL121" s="7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7"/>
      <c r="BC121" s="7"/>
      <c r="BD121" s="7"/>
      <c r="BE121" s="7"/>
      <c r="BJ121" s="7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7"/>
    </row>
    <row r="122" spans="1:82" s="1" customFormat="1" ht="20.100000000000001" customHeight="1" x14ac:dyDescent="0.2">
      <c r="A122" s="5">
        <f t="shared" si="56"/>
        <v>27</v>
      </c>
      <c r="B122" s="47"/>
      <c r="C122" s="30"/>
      <c r="D122" s="34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73"/>
      <c r="T122" s="73"/>
      <c r="U122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7"/>
      <c r="AJ122" s="7"/>
      <c r="AK122" s="7"/>
      <c r="AL122" s="7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7"/>
      <c r="BC122" s="7"/>
      <c r="BD122" s="7"/>
      <c r="BE122" s="7"/>
      <c r="BJ122" s="7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7"/>
    </row>
    <row r="123" spans="1:82" s="1" customFormat="1" ht="20.100000000000001" customHeight="1" x14ac:dyDescent="0.2">
      <c r="A123" s="5">
        <f t="shared" si="56"/>
        <v>27</v>
      </c>
      <c r="B123" s="47"/>
      <c r="C123" s="30"/>
      <c r="D123" s="34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73"/>
      <c r="T123" s="73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7"/>
      <c r="AJ123" s="7"/>
      <c r="AK123" s="7"/>
      <c r="AL123" s="7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7"/>
      <c r="BC123" s="7"/>
      <c r="BD123" s="7"/>
      <c r="BE123" s="7"/>
      <c r="BJ123" s="7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7"/>
    </row>
    <row r="124" spans="1:82" ht="20.100000000000001" customHeight="1" x14ac:dyDescent="0.2">
      <c r="A124" s="5">
        <f t="shared" si="56"/>
        <v>27</v>
      </c>
      <c r="B124" s="47"/>
      <c r="C124" s="30"/>
      <c r="D124" s="34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73"/>
      <c r="T124" s="73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7"/>
      <c r="AJ124" s="7"/>
      <c r="AK124" s="7"/>
      <c r="AL124" s="7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7"/>
      <c r="BC124" s="7"/>
      <c r="BD124" s="7"/>
      <c r="BE124" s="7"/>
      <c r="BJ124" s="7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7"/>
    </row>
    <row r="125" spans="1:82" ht="20.100000000000001" customHeight="1" x14ac:dyDescent="0.2">
      <c r="A125" s="5">
        <f t="shared" si="56"/>
        <v>27</v>
      </c>
      <c r="B125" s="47"/>
      <c r="C125" s="30"/>
      <c r="D125" s="34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73"/>
      <c r="T125" s="73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7"/>
      <c r="AJ125" s="7"/>
      <c r="AK125" s="7"/>
      <c r="AL125" s="7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7"/>
      <c r="BC125" s="7"/>
      <c r="BD125" s="7"/>
      <c r="BE125" s="7"/>
      <c r="BF125" s="1"/>
      <c r="BJ125" s="7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7"/>
    </row>
    <row r="126" spans="1:82" ht="20.100000000000001" customHeight="1" x14ac:dyDescent="0.2">
      <c r="A126" s="5">
        <f t="shared" si="56"/>
        <v>27</v>
      </c>
      <c r="B126" s="47"/>
      <c r="C126" s="30"/>
      <c r="D126" s="34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73"/>
      <c r="T126" s="73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7"/>
      <c r="AJ126" s="7"/>
      <c r="AK126" s="7"/>
      <c r="AL126" s="7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7"/>
      <c r="BC126" s="7"/>
      <c r="BD126" s="7"/>
      <c r="BE126" s="7"/>
      <c r="BF126" s="1"/>
      <c r="BJ126" s="7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7"/>
    </row>
    <row r="127" spans="1:82" ht="20.100000000000001" customHeight="1" x14ac:dyDescent="0.2">
      <c r="A127" s="5">
        <f t="shared" si="56"/>
        <v>27</v>
      </c>
      <c r="B127" s="47"/>
      <c r="C127" s="30"/>
      <c r="D127" s="34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73"/>
      <c r="T127" s="73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7"/>
      <c r="AJ127" s="7"/>
      <c r="AK127" s="7"/>
      <c r="AL127" s="7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7"/>
      <c r="BC127" s="7"/>
      <c r="BD127" s="7"/>
      <c r="BE127" s="7"/>
      <c r="BJ127" s="7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7"/>
    </row>
    <row r="128" spans="1:82" ht="20.100000000000001" customHeight="1" x14ac:dyDescent="0.2">
      <c r="A128" s="5">
        <f t="shared" si="56"/>
        <v>27</v>
      </c>
      <c r="B128" s="47"/>
      <c r="C128" s="30"/>
      <c r="D128" s="34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73"/>
      <c r="T128" s="73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7"/>
      <c r="AJ128" s="7"/>
      <c r="AK128" s="7"/>
      <c r="AL128" s="7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7"/>
      <c r="BC128" s="7"/>
      <c r="BD128" s="7"/>
      <c r="BE128" s="7"/>
      <c r="BF128" s="1"/>
      <c r="BJ128" s="7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7"/>
    </row>
    <row r="129" spans="1:82" s="1" customFormat="1" ht="20.100000000000001" customHeight="1" x14ac:dyDescent="0.2">
      <c r="A129" s="5">
        <f t="shared" si="56"/>
        <v>27</v>
      </c>
      <c r="B129" s="47"/>
      <c r="C129" s="30"/>
      <c r="D129" s="34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73"/>
      <c r="T129" s="73"/>
      <c r="U129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7"/>
      <c r="AJ129" s="7"/>
      <c r="AK129" s="7"/>
      <c r="AL129" s="7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7"/>
      <c r="BC129" s="7"/>
      <c r="BD129" s="7"/>
      <c r="BE129" s="7"/>
      <c r="BJ129" s="7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7"/>
    </row>
    <row r="130" spans="1:82" ht="20.100000000000001" customHeight="1" x14ac:dyDescent="0.2">
      <c r="A130" s="5">
        <f t="shared" si="56"/>
        <v>27</v>
      </c>
      <c r="B130" s="62"/>
      <c r="C130" s="30"/>
      <c r="D130" s="34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73"/>
      <c r="T130" s="73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7"/>
      <c r="AJ130" s="7"/>
      <c r="AK130" s="7"/>
      <c r="AL130" s="7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7"/>
      <c r="BC130" s="7"/>
      <c r="BD130" s="7"/>
      <c r="BE130" s="7"/>
      <c r="BJ130" s="7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7"/>
    </row>
    <row r="131" spans="1:82" ht="20.100000000000001" customHeight="1" x14ac:dyDescent="0.2">
      <c r="A131" s="5">
        <f t="shared" si="56"/>
        <v>27</v>
      </c>
      <c r="B131" s="47"/>
      <c r="C131" s="30"/>
      <c r="D131" s="34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73"/>
      <c r="T131" s="73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7"/>
      <c r="AJ131" s="7"/>
      <c r="AK131" s="7"/>
      <c r="AL131" s="7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7"/>
      <c r="BC131" s="7"/>
      <c r="BD131" s="7"/>
      <c r="BE131" s="7"/>
      <c r="BJ131" s="7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7"/>
    </row>
    <row r="132" spans="1:82" s="1" customFormat="1" ht="20.100000000000001" customHeight="1" x14ac:dyDescent="0.2">
      <c r="A132" s="5">
        <f t="shared" si="56"/>
        <v>27</v>
      </c>
      <c r="B132" s="47"/>
      <c r="C132" s="30"/>
      <c r="D132" s="34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73"/>
      <c r="T132" s="73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7"/>
      <c r="AJ132" s="7"/>
      <c r="AK132" s="7"/>
      <c r="AL132" s="7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7"/>
      <c r="BC132" s="7"/>
      <c r="BD132" s="7"/>
      <c r="BE132" s="7"/>
      <c r="BJ132" s="7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7"/>
    </row>
    <row r="133" spans="1:82" s="1" customFormat="1" ht="20.100000000000001" customHeight="1" x14ac:dyDescent="0.2">
      <c r="A133" s="5">
        <f t="shared" si="56"/>
        <v>27</v>
      </c>
      <c r="B133" s="47"/>
      <c r="C133" s="30"/>
      <c r="D133" s="34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73"/>
      <c r="T133" s="73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7"/>
      <c r="AJ133" s="7"/>
      <c r="AK133" s="7"/>
      <c r="AL133" s="7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7"/>
      <c r="BC133" s="7"/>
      <c r="BD133" s="7"/>
      <c r="BE133" s="7"/>
      <c r="BJ133" s="7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7"/>
    </row>
    <row r="134" spans="1:82" ht="20.100000000000001" customHeight="1" x14ac:dyDescent="0.2">
      <c r="A134" s="5">
        <f t="shared" si="56"/>
        <v>27</v>
      </c>
      <c r="B134" s="47"/>
      <c r="C134" s="30"/>
      <c r="D134" s="34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73"/>
      <c r="T134" s="73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7"/>
      <c r="AJ134" s="7"/>
      <c r="AK134" s="7"/>
      <c r="AL134" s="7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7"/>
      <c r="BC134" s="7"/>
      <c r="BD134" s="7"/>
      <c r="BE134" s="7"/>
      <c r="BJ134" s="7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7"/>
    </row>
    <row r="135" spans="1:82" ht="20.100000000000001" customHeight="1" x14ac:dyDescent="0.2">
      <c r="A135" s="5">
        <f t="shared" si="56"/>
        <v>27</v>
      </c>
      <c r="B135" s="47"/>
      <c r="C135" s="30"/>
      <c r="D135" s="34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73"/>
      <c r="T135" s="73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7"/>
      <c r="AJ135" s="7"/>
      <c r="AK135" s="7"/>
      <c r="AL135" s="7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7"/>
      <c r="BC135" s="7"/>
      <c r="BD135" s="7"/>
      <c r="BE135" s="7"/>
      <c r="BJ135" s="7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7"/>
    </row>
    <row r="136" spans="1:82" ht="20.100000000000001" customHeight="1" x14ac:dyDescent="0.2">
      <c r="A136" s="5">
        <f t="shared" si="56"/>
        <v>27</v>
      </c>
      <c r="B136" s="47"/>
      <c r="C136" s="30"/>
      <c r="D136" s="34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73"/>
      <c r="T136" s="73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7"/>
      <c r="AJ136" s="7"/>
      <c r="AK136" s="7"/>
      <c r="AL136" s="7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7"/>
      <c r="BC136" s="7"/>
      <c r="BD136" s="7"/>
      <c r="BE136" s="7"/>
      <c r="BJ136" s="7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7"/>
    </row>
    <row r="137" spans="1:82" ht="20.100000000000001" customHeight="1" x14ac:dyDescent="0.2">
      <c r="A137" s="5">
        <f t="shared" si="56"/>
        <v>27</v>
      </c>
      <c r="B137" s="62"/>
      <c r="C137" s="30"/>
      <c r="D137" s="34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73"/>
      <c r="T137" s="73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7"/>
      <c r="AJ137" s="7"/>
      <c r="AK137" s="7"/>
      <c r="AL137" s="7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7"/>
      <c r="BC137" s="7"/>
      <c r="BD137" s="7"/>
      <c r="BE137" s="7"/>
      <c r="BJ137" s="7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7"/>
    </row>
    <row r="138" spans="1:82" x14ac:dyDescent="0.2">
      <c r="A138" s="5">
        <f t="shared" si="56"/>
        <v>27</v>
      </c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7"/>
      <c r="AJ138" s="7"/>
      <c r="AK138" s="7"/>
      <c r="AL138" s="7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7"/>
      <c r="BC138" s="7"/>
      <c r="BD138" s="7"/>
      <c r="BE138" s="7"/>
      <c r="BJ138" s="7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7"/>
    </row>
    <row r="139" spans="1:82" x14ac:dyDescent="0.2">
      <c r="A139" s="5">
        <f t="shared" si="56"/>
        <v>27</v>
      </c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7"/>
      <c r="AJ139" s="7"/>
      <c r="AK139" s="7"/>
      <c r="AL139" s="7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7"/>
      <c r="BC139" s="7"/>
      <c r="BD139" s="7"/>
      <c r="BE139" s="7"/>
      <c r="BJ139" s="7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7"/>
    </row>
    <row r="140" spans="1:82" x14ac:dyDescent="0.2">
      <c r="A140" s="5">
        <f t="shared" si="56"/>
        <v>27</v>
      </c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7"/>
      <c r="AJ140" s="7"/>
      <c r="AK140" s="7"/>
      <c r="AL140" s="7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7"/>
      <c r="BC140" s="7"/>
      <c r="BD140" s="7"/>
      <c r="BE140" s="7"/>
      <c r="BJ140" s="7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7"/>
    </row>
    <row r="141" spans="1:82" x14ac:dyDescent="0.2">
      <c r="A141" s="5">
        <f t="shared" si="56"/>
        <v>27</v>
      </c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7"/>
      <c r="AJ141" s="7"/>
      <c r="AK141" s="7"/>
      <c r="AL141" s="7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7"/>
      <c r="BC141" s="7"/>
      <c r="BD141" s="7"/>
      <c r="BE141" s="7"/>
      <c r="BJ141" s="7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7"/>
    </row>
    <row r="142" spans="1:82" x14ac:dyDescent="0.2">
      <c r="A142" s="5">
        <f t="shared" si="56"/>
        <v>27</v>
      </c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7"/>
      <c r="AJ142" s="7"/>
      <c r="AK142" s="7"/>
      <c r="AL142" s="7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7"/>
      <c r="BC142" s="7"/>
      <c r="BD142" s="7"/>
      <c r="BE142" s="7"/>
      <c r="BJ142" s="7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7"/>
    </row>
    <row r="143" spans="1:82" x14ac:dyDescent="0.2">
      <c r="A143" s="5">
        <f t="shared" si="56"/>
        <v>27</v>
      </c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7"/>
      <c r="AJ143" s="7"/>
      <c r="AK143" s="7"/>
      <c r="AL143" s="7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7"/>
      <c r="BC143" s="7"/>
      <c r="BD143" s="7"/>
      <c r="BE143" s="7"/>
      <c r="BJ143" s="7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7"/>
    </row>
    <row r="144" spans="1:82" x14ac:dyDescent="0.2">
      <c r="A144" s="5">
        <f t="shared" ref="A144:A151" si="57">IF(BD144=12,"",IF(AND(E144=E143,F144=F143,G144=G143,H144=H143,J144=J143,K144=K143,L144=L143,N144=N143,P144=P143,Q144=Q143,R144=R143,T144=T143),A143,IF(D143=0,A143,BJ144)))</f>
        <v>27</v>
      </c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7"/>
      <c r="AJ144" s="7"/>
      <c r="AK144" s="7"/>
      <c r="AL144" s="7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7"/>
      <c r="BC144" s="7"/>
      <c r="BD144" s="7"/>
      <c r="BE144" s="7"/>
      <c r="BJ144" s="7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7"/>
    </row>
    <row r="145" spans="1:82" x14ac:dyDescent="0.2">
      <c r="A145" s="5">
        <f t="shared" si="57"/>
        <v>27</v>
      </c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7"/>
      <c r="AJ145" s="7"/>
      <c r="AK145" s="7"/>
      <c r="AL145" s="7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7"/>
      <c r="BC145" s="7"/>
      <c r="BD145" s="7"/>
      <c r="BE145" s="7"/>
      <c r="BJ145" s="7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7"/>
    </row>
    <row r="146" spans="1:82" x14ac:dyDescent="0.2">
      <c r="A146" s="5">
        <f t="shared" si="57"/>
        <v>27</v>
      </c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7"/>
      <c r="AJ146" s="7"/>
      <c r="AK146" s="7"/>
      <c r="AL146" s="7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7"/>
      <c r="BC146" s="7"/>
      <c r="BD146" s="7"/>
      <c r="BE146" s="7"/>
      <c r="BJ146" s="7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7"/>
    </row>
    <row r="147" spans="1:82" x14ac:dyDescent="0.2">
      <c r="A147" s="5">
        <f t="shared" si="57"/>
        <v>27</v>
      </c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7"/>
      <c r="AJ147" s="7"/>
      <c r="AK147" s="7"/>
      <c r="AL147" s="7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7"/>
      <c r="BC147" s="7"/>
      <c r="BD147" s="7"/>
      <c r="BE147" s="7"/>
      <c r="BJ147" s="7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7"/>
    </row>
    <row r="148" spans="1:82" x14ac:dyDescent="0.2">
      <c r="A148" s="5">
        <f t="shared" si="57"/>
        <v>27</v>
      </c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7"/>
      <c r="AJ148" s="7"/>
      <c r="AK148" s="7"/>
      <c r="AL148" s="7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7"/>
      <c r="BC148" s="7"/>
      <c r="BD148" s="7"/>
      <c r="BE148" s="7"/>
      <c r="BJ148" s="7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7"/>
    </row>
    <row r="149" spans="1:82" x14ac:dyDescent="0.2">
      <c r="A149" s="5">
        <f t="shared" si="57"/>
        <v>27</v>
      </c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7"/>
      <c r="AJ149" s="7"/>
      <c r="AK149" s="7"/>
      <c r="AL149" s="7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7"/>
      <c r="BC149" s="7"/>
      <c r="BD149" s="7"/>
      <c r="BE149" s="7"/>
      <c r="BJ149" s="7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7"/>
    </row>
    <row r="150" spans="1:82" x14ac:dyDescent="0.2">
      <c r="A150" s="5">
        <f t="shared" si="57"/>
        <v>27</v>
      </c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7"/>
      <c r="AJ150" s="7"/>
      <c r="AK150" s="7"/>
      <c r="AL150" s="7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7"/>
      <c r="BC150" s="7"/>
      <c r="BD150" s="7"/>
      <c r="BE150" s="7"/>
      <c r="BJ150" s="7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7"/>
    </row>
    <row r="151" spans="1:82" x14ac:dyDescent="0.2">
      <c r="A151" s="5">
        <f t="shared" si="57"/>
        <v>27</v>
      </c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7"/>
      <c r="AJ151" s="7"/>
      <c r="AK151" s="7"/>
      <c r="AL151" s="7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7"/>
      <c r="BC151" s="7"/>
      <c r="BD151" s="7"/>
      <c r="BE151" s="7"/>
      <c r="BJ151" s="7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7"/>
    </row>
    <row r="152" spans="1:82" x14ac:dyDescent="0.2"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</row>
  </sheetData>
  <sortState xmlns:xlrd2="http://schemas.microsoft.com/office/spreadsheetml/2017/richdata2" ref="B5:BB50">
    <sortCondition descending="1" ref="D5"/>
    <sortCondition descending="1" ref="T5"/>
    <sortCondition descending="1" ref="S5"/>
  </sortState>
  <phoneticPr fontId="0" type="noConversion"/>
  <printOptions horizontalCentered="1"/>
  <pageMargins left="0" right="0" top="0" bottom="0" header="0" footer="0"/>
  <pageSetup paperSize="9" orientation="portrait" verticalDpi="300" r:id="rId1"/>
  <headerFooter alignWithMargins="0"/>
  <rowBreaks count="2" manualBreakCount="2">
    <brk id="36" max="16383" man="1"/>
    <brk id="7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7"/>
  <dimension ref="A1:CD137"/>
  <sheetViews>
    <sheetView workbookViewId="0">
      <selection sqref="A1:T39"/>
    </sheetView>
  </sheetViews>
  <sheetFormatPr defaultRowHeight="12.75" x14ac:dyDescent="0.2"/>
  <cols>
    <col min="1" max="1" width="3.7109375" customWidth="1"/>
    <col min="2" max="2" width="21.140625" style="9" bestFit="1" customWidth="1"/>
    <col min="3" max="3" width="13.5703125" customWidth="1"/>
    <col min="4" max="4" width="6" customWidth="1"/>
    <col min="5" max="6" width="4" hidden="1" customWidth="1"/>
    <col min="7" max="20" width="4" customWidth="1"/>
    <col min="22" max="37" width="3.28515625" customWidth="1"/>
    <col min="38" max="38" width="4.7109375" customWidth="1"/>
    <col min="39" max="62" width="3.7109375" customWidth="1"/>
    <col min="66" max="66" width="4.7109375" customWidth="1"/>
    <col min="67" max="79" width="3.7109375" customWidth="1"/>
  </cols>
  <sheetData>
    <row r="1" spans="1:82" ht="93.75" x14ac:dyDescent="0.2">
      <c r="A1" s="2"/>
      <c r="B1" s="60">
        <f>'Klass 1'!$B$1</f>
        <v>44416</v>
      </c>
      <c r="C1" s="2"/>
      <c r="D1" s="31" t="s">
        <v>44</v>
      </c>
      <c r="E1" s="134" t="s">
        <v>156</v>
      </c>
      <c r="F1" s="134" t="s">
        <v>41</v>
      </c>
      <c r="G1" s="26" t="s">
        <v>72</v>
      </c>
      <c r="H1" s="26" t="s">
        <v>73</v>
      </c>
      <c r="I1" s="26" t="s">
        <v>162</v>
      </c>
      <c r="J1" s="134" t="s">
        <v>60</v>
      </c>
      <c r="K1" s="26" t="s">
        <v>42</v>
      </c>
      <c r="L1" s="26" t="s">
        <v>252</v>
      </c>
      <c r="M1" s="26" t="s">
        <v>253</v>
      </c>
      <c r="N1" s="26" t="s">
        <v>54</v>
      </c>
      <c r="O1" s="26" t="s">
        <v>123</v>
      </c>
      <c r="P1" s="26" t="s">
        <v>157</v>
      </c>
      <c r="Q1" s="26" t="s">
        <v>251</v>
      </c>
      <c r="R1" s="26" t="s">
        <v>254</v>
      </c>
      <c r="S1" s="26" t="s">
        <v>222</v>
      </c>
      <c r="T1" s="26" t="s">
        <v>43</v>
      </c>
      <c r="U1" s="103" t="s">
        <v>125</v>
      </c>
    </row>
    <row r="2" spans="1:82" ht="15.75" x14ac:dyDescent="0.25">
      <c r="A2" s="27"/>
      <c r="B2" s="28" t="s">
        <v>90</v>
      </c>
      <c r="C2" s="27"/>
      <c r="D2" s="32"/>
      <c r="E2" s="29">
        <v>1</v>
      </c>
      <c r="F2" s="29">
        <v>2</v>
      </c>
      <c r="G2" s="29">
        <v>3</v>
      </c>
      <c r="H2" s="29">
        <v>4</v>
      </c>
      <c r="I2" s="29">
        <v>5</v>
      </c>
      <c r="J2" s="29">
        <v>6</v>
      </c>
      <c r="K2" s="29">
        <v>7</v>
      </c>
      <c r="L2" s="29">
        <v>8</v>
      </c>
      <c r="M2" s="29">
        <v>9</v>
      </c>
      <c r="N2" s="29">
        <v>10</v>
      </c>
      <c r="O2" s="29">
        <v>11</v>
      </c>
      <c r="P2" s="29">
        <v>12</v>
      </c>
      <c r="Q2" s="29">
        <v>13</v>
      </c>
      <c r="R2" s="29">
        <v>14</v>
      </c>
      <c r="S2" s="29">
        <v>15</v>
      </c>
      <c r="T2" s="29">
        <v>16</v>
      </c>
      <c r="U2" s="102">
        <v>13</v>
      </c>
    </row>
    <row r="3" spans="1:82" x14ac:dyDescent="0.2">
      <c r="A3" s="1"/>
      <c r="B3" s="99" t="str">
        <f>'Klass 1'!$B$3</f>
        <v>2021/2022</v>
      </c>
      <c r="C3" s="1"/>
      <c r="D3" s="3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T3" s="71"/>
    </row>
    <row r="4" spans="1:82" x14ac:dyDescent="0.2">
      <c r="A4" s="2" t="s">
        <v>0</v>
      </c>
      <c r="B4" s="2" t="s">
        <v>1</v>
      </c>
      <c r="C4" s="2" t="s">
        <v>2</v>
      </c>
      <c r="D4" s="31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3"/>
      <c r="S4" s="3"/>
      <c r="T4" s="72"/>
    </row>
    <row r="5" spans="1:82" ht="14.25" x14ac:dyDescent="0.2">
      <c r="A5" s="7">
        <v>1</v>
      </c>
      <c r="B5" s="152" t="s">
        <v>261</v>
      </c>
      <c r="C5" s="139" t="s">
        <v>181</v>
      </c>
      <c r="D5" s="34">
        <f t="shared" ref="D5:D36" si="0">SUM(E5:T5)</f>
        <v>40</v>
      </c>
      <c r="E5" s="91" t="s">
        <v>52</v>
      </c>
      <c r="F5" s="91" t="s">
        <v>52</v>
      </c>
      <c r="G5" s="91">
        <v>20</v>
      </c>
      <c r="H5" s="91">
        <v>20</v>
      </c>
      <c r="I5" s="91" t="s">
        <v>52</v>
      </c>
      <c r="J5" s="91" t="s">
        <v>52</v>
      </c>
      <c r="K5" s="91" t="s">
        <v>52</v>
      </c>
      <c r="L5" s="91" t="s">
        <v>52</v>
      </c>
      <c r="M5" s="91" t="s">
        <v>52</v>
      </c>
      <c r="N5" s="91" t="s">
        <v>52</v>
      </c>
      <c r="O5" s="91" t="s">
        <v>52</v>
      </c>
      <c r="P5" s="91" t="s">
        <v>52</v>
      </c>
      <c r="Q5" s="91" t="s">
        <v>52</v>
      </c>
      <c r="R5" s="91" t="s">
        <v>52</v>
      </c>
      <c r="S5" s="91" t="s">
        <v>52</v>
      </c>
      <c r="T5" s="91" t="s">
        <v>52</v>
      </c>
      <c r="V5" s="135">
        <f t="shared" ref="V5:V36" si="1">LARGE(AM5:BB5,1)</f>
        <v>20</v>
      </c>
      <c r="W5" s="135">
        <f t="shared" ref="W5:W36" si="2">LARGE(AM5:BB5,2)</f>
        <v>20</v>
      </c>
      <c r="X5" s="135">
        <f t="shared" ref="X5:X36" si="3">LARGE(AM5:BB5,3)</f>
        <v>0</v>
      </c>
      <c r="Y5" s="135">
        <f t="shared" ref="Y5:Y36" si="4">LARGE(AM5:BB5,4)</f>
        <v>0</v>
      </c>
      <c r="Z5" s="135">
        <f t="shared" ref="Z5:Z36" si="5">LARGE(AM5:BB5,5)</f>
        <v>0</v>
      </c>
      <c r="AA5" s="135">
        <f t="shared" ref="AA5:AA36" si="6">LARGE(AM5:BB5,6)</f>
        <v>0</v>
      </c>
      <c r="AB5" s="135">
        <f t="shared" ref="AB5:AB36" si="7">LARGE(AM5:BB5,7)</f>
        <v>0</v>
      </c>
      <c r="AC5" s="135">
        <f t="shared" ref="AC5:AC36" si="8">LARGE(AM5:BB5,8)</f>
        <v>0</v>
      </c>
      <c r="AD5" s="135">
        <f t="shared" ref="AD5:AD36" si="9">LARGE(AM5:BB5,9)</f>
        <v>0</v>
      </c>
      <c r="AE5" s="135">
        <f t="shared" ref="AE5:AE36" si="10">LARGE(AM5:BB5,10)</f>
        <v>0</v>
      </c>
      <c r="AF5" s="135">
        <f t="shared" ref="AF5:AF36" si="11">LARGE(AM5:BB5,11)</f>
        <v>0</v>
      </c>
      <c r="AG5" s="135">
        <f t="shared" ref="AG5:AG36" si="12">LARGE(AM5:BB5,12)</f>
        <v>0</v>
      </c>
      <c r="AH5" s="135">
        <f t="shared" ref="AH5:AH36" si="13">LARGE(AM5:BB5,13)</f>
        <v>0</v>
      </c>
      <c r="AI5" s="135">
        <f t="shared" ref="AI5:AI36" si="14">LARGE(AM5:BB5,14)</f>
        <v>0</v>
      </c>
      <c r="AJ5" s="135">
        <f t="shared" ref="AJ5:AJ36" si="15">LARGE(AM5:BB5,15)</f>
        <v>0</v>
      </c>
      <c r="AK5" s="135">
        <f t="shared" ref="AK5:AK36" si="16">LARGE(AM5:BB5,16)</f>
        <v>0</v>
      </c>
      <c r="AL5" s="136"/>
      <c r="AM5" s="135">
        <f t="shared" ref="AM5:AM36" si="17">IF(E5="x",0,E5)</f>
        <v>0</v>
      </c>
      <c r="AN5" s="135">
        <f t="shared" ref="AN5:AN36" si="18">IF(F5="x",0,F5)</f>
        <v>0</v>
      </c>
      <c r="AO5" s="135">
        <f t="shared" ref="AO5:AO36" si="19">IF(G5="x",0,G5)</f>
        <v>20</v>
      </c>
      <c r="AP5" s="135">
        <f t="shared" ref="AP5:AP36" si="20">IF(H5="x",0,H5)</f>
        <v>20</v>
      </c>
      <c r="AQ5" s="135">
        <f t="shared" ref="AQ5:AQ36" si="21">IF(I5="x",0,I5)</f>
        <v>0</v>
      </c>
      <c r="AR5" s="135">
        <f t="shared" ref="AR5:AR36" si="22">IF(J5="x",0,J5)</f>
        <v>0</v>
      </c>
      <c r="AS5" s="135">
        <f t="shared" ref="AS5:AS36" si="23">IF(K5="x",0,K5)</f>
        <v>0</v>
      </c>
      <c r="AT5" s="135">
        <f t="shared" ref="AT5:AT36" si="24">IF(L5="x",0,L5)</f>
        <v>0</v>
      </c>
      <c r="AU5" s="135">
        <f t="shared" ref="AU5:AU36" si="25">IF(M5="x",0,M5)</f>
        <v>0</v>
      </c>
      <c r="AV5" s="135">
        <f t="shared" ref="AV5:AV36" si="26">IF(N5="x",0,N5)</f>
        <v>0</v>
      </c>
      <c r="AW5" s="135">
        <f t="shared" ref="AW5:AW36" si="27">IF(O5="x",0,O5)</f>
        <v>0</v>
      </c>
      <c r="AX5" s="135">
        <f t="shared" ref="AX5:AX36" si="28">IF(P5="x",0,P5)</f>
        <v>0</v>
      </c>
      <c r="AY5" s="135">
        <f t="shared" ref="AY5:AY36" si="29">IF(Q5="x",0,Q5)</f>
        <v>0</v>
      </c>
      <c r="AZ5" s="135">
        <f t="shared" ref="AZ5:AZ36" si="30">IF(R5="x",0,R5)</f>
        <v>0</v>
      </c>
      <c r="BA5" s="135">
        <f t="shared" ref="BA5:BA36" si="31">IF(S5="x",0,S5)</f>
        <v>0</v>
      </c>
      <c r="BB5" s="135">
        <f t="shared" ref="BB5:BB36" si="32">IF(T5="x",0,T5)</f>
        <v>0</v>
      </c>
      <c r="BD5">
        <f t="shared" ref="BD5:BD36" si="33">COUNTIF(E5:T5,"x")</f>
        <v>14</v>
      </c>
      <c r="BE5">
        <f t="shared" ref="BE5:BE36" si="34">IF(BD5=13,-1,SUM(E5:T5))</f>
        <v>40</v>
      </c>
      <c r="BJ5">
        <v>1</v>
      </c>
      <c r="BN5">
        <f t="shared" ref="BN5:BN36" si="35">SUM(D4:D5)</f>
        <v>40</v>
      </c>
      <c r="BO5">
        <f t="shared" ref="BO5:BO36" si="36">SUM(E4:E5)</f>
        <v>0</v>
      </c>
      <c r="BP5">
        <f t="shared" ref="BP5:BP36" si="37">SUM(F4:F5)</f>
        <v>0</v>
      </c>
      <c r="BQ5">
        <f t="shared" ref="BQ5:BQ36" si="38">SUM(G4:G5)</f>
        <v>20</v>
      </c>
      <c r="BR5">
        <f t="shared" ref="BR5:BR36" si="39">SUM(H4:H5)</f>
        <v>20</v>
      </c>
      <c r="BS5">
        <f t="shared" ref="BS5:BS36" si="40">SUM(I4:I5)</f>
        <v>0</v>
      </c>
      <c r="BT5">
        <f t="shared" ref="BT5:BT36" si="41">SUM(J4:J5)</f>
        <v>0</v>
      </c>
      <c r="BU5">
        <f t="shared" ref="BU5:BU36" si="42">SUM(K4:K5)</f>
        <v>0</v>
      </c>
      <c r="BV5">
        <f t="shared" ref="BV5:BV36" si="43">SUM(L4:L5)</f>
        <v>0</v>
      </c>
      <c r="BW5">
        <f t="shared" ref="BW5:BW36" si="44">SUM(N4:N5)</f>
        <v>0</v>
      </c>
      <c r="BX5">
        <f t="shared" ref="BX5:BX36" si="45">SUM(P4:P5)</f>
        <v>0</v>
      </c>
      <c r="BY5">
        <f t="shared" ref="BY5:BY36" si="46">SUM(Q4:Q5)</f>
        <v>0</v>
      </c>
      <c r="BZ5">
        <f t="shared" ref="BZ5:BZ36" si="47">SUM(R4:R5)</f>
        <v>0</v>
      </c>
      <c r="CA5">
        <f t="shared" ref="CA5:CA36" si="48">SUM(T4:T5)</f>
        <v>0</v>
      </c>
      <c r="CC5">
        <f t="shared" ref="CC5:CC36" si="49">COUNTIF(BN5:CA5,2)</f>
        <v>0</v>
      </c>
      <c r="CD5">
        <f t="shared" ref="CD5:CD36" si="50">SUM(BN5+CC5+CE5)</f>
        <v>40</v>
      </c>
    </row>
    <row r="6" spans="1:82" ht="15" x14ac:dyDescent="0.2">
      <c r="A6" s="5">
        <f t="shared" ref="A6:A37" si="51">IF(BD6=13,"",IF(AND(E6=E5,F6=F5,G6=G5,H6=H5,I6=I5,J6=J5,K6=K5,L6=L5,N6=N5,P6=P5,Q6=Q5,R6=R5,T6=T5),A5,IF(D5=0,A5,BJ6)))</f>
        <v>2</v>
      </c>
      <c r="B6" s="153" t="s">
        <v>263</v>
      </c>
      <c r="C6" s="140" t="s">
        <v>49</v>
      </c>
      <c r="D6" s="34">
        <f t="shared" si="0"/>
        <v>34</v>
      </c>
      <c r="E6" s="91" t="s">
        <v>52</v>
      </c>
      <c r="F6" s="91" t="s">
        <v>52</v>
      </c>
      <c r="G6" s="91">
        <v>16</v>
      </c>
      <c r="H6" s="91">
        <v>18</v>
      </c>
      <c r="I6" s="91" t="s">
        <v>52</v>
      </c>
      <c r="J6" s="91" t="s">
        <v>52</v>
      </c>
      <c r="K6" s="91" t="s">
        <v>52</v>
      </c>
      <c r="L6" s="91" t="s">
        <v>52</v>
      </c>
      <c r="M6" s="91" t="s">
        <v>52</v>
      </c>
      <c r="N6" s="91" t="s">
        <v>52</v>
      </c>
      <c r="O6" s="91" t="s">
        <v>52</v>
      </c>
      <c r="P6" s="91" t="s">
        <v>52</v>
      </c>
      <c r="Q6" s="91" t="s">
        <v>52</v>
      </c>
      <c r="R6" s="91" t="s">
        <v>52</v>
      </c>
      <c r="S6" s="91" t="s">
        <v>52</v>
      </c>
      <c r="T6" s="91" t="s">
        <v>52</v>
      </c>
      <c r="V6" s="135">
        <f t="shared" si="1"/>
        <v>18</v>
      </c>
      <c r="W6" s="135">
        <f t="shared" si="2"/>
        <v>16</v>
      </c>
      <c r="X6" s="135">
        <f t="shared" si="3"/>
        <v>0</v>
      </c>
      <c r="Y6" s="135">
        <f t="shared" si="4"/>
        <v>0</v>
      </c>
      <c r="Z6" s="135">
        <f t="shared" si="5"/>
        <v>0</v>
      </c>
      <c r="AA6" s="135">
        <f t="shared" si="6"/>
        <v>0</v>
      </c>
      <c r="AB6" s="135">
        <f t="shared" si="7"/>
        <v>0</v>
      </c>
      <c r="AC6" s="135">
        <f t="shared" si="8"/>
        <v>0</v>
      </c>
      <c r="AD6" s="135">
        <f t="shared" si="9"/>
        <v>0</v>
      </c>
      <c r="AE6" s="135">
        <f t="shared" si="10"/>
        <v>0</v>
      </c>
      <c r="AF6" s="135">
        <f t="shared" si="11"/>
        <v>0</v>
      </c>
      <c r="AG6" s="135">
        <f t="shared" si="12"/>
        <v>0</v>
      </c>
      <c r="AH6" s="135">
        <f t="shared" si="13"/>
        <v>0</v>
      </c>
      <c r="AI6" s="135">
        <f t="shared" si="14"/>
        <v>0</v>
      </c>
      <c r="AJ6" s="135">
        <f t="shared" si="15"/>
        <v>0</v>
      </c>
      <c r="AK6" s="135">
        <f t="shared" si="16"/>
        <v>0</v>
      </c>
      <c r="AL6" s="136"/>
      <c r="AM6" s="135">
        <f t="shared" si="17"/>
        <v>0</v>
      </c>
      <c r="AN6" s="135">
        <f t="shared" si="18"/>
        <v>0</v>
      </c>
      <c r="AO6" s="135">
        <f t="shared" si="19"/>
        <v>16</v>
      </c>
      <c r="AP6" s="135">
        <f t="shared" si="20"/>
        <v>18</v>
      </c>
      <c r="AQ6" s="135">
        <f t="shared" si="21"/>
        <v>0</v>
      </c>
      <c r="AR6" s="135">
        <f t="shared" si="22"/>
        <v>0</v>
      </c>
      <c r="AS6" s="135">
        <f t="shared" si="23"/>
        <v>0</v>
      </c>
      <c r="AT6" s="135">
        <f t="shared" si="24"/>
        <v>0</v>
      </c>
      <c r="AU6" s="135">
        <f t="shared" si="25"/>
        <v>0</v>
      </c>
      <c r="AV6" s="135">
        <f t="shared" si="26"/>
        <v>0</v>
      </c>
      <c r="AW6" s="135">
        <f t="shared" si="27"/>
        <v>0</v>
      </c>
      <c r="AX6" s="135">
        <f t="shared" si="28"/>
        <v>0</v>
      </c>
      <c r="AY6" s="135">
        <f t="shared" si="29"/>
        <v>0</v>
      </c>
      <c r="AZ6" s="135">
        <f t="shared" si="30"/>
        <v>0</v>
      </c>
      <c r="BA6" s="135">
        <f t="shared" si="31"/>
        <v>0</v>
      </c>
      <c r="BB6" s="135">
        <f t="shared" si="32"/>
        <v>0</v>
      </c>
      <c r="BD6">
        <f t="shared" si="33"/>
        <v>14</v>
      </c>
      <c r="BE6">
        <f t="shared" si="34"/>
        <v>34</v>
      </c>
      <c r="BJ6">
        <v>2</v>
      </c>
      <c r="BN6">
        <f t="shared" si="35"/>
        <v>74</v>
      </c>
      <c r="BO6">
        <f t="shared" si="36"/>
        <v>0</v>
      </c>
      <c r="BP6">
        <f t="shared" si="37"/>
        <v>0</v>
      </c>
      <c r="BQ6">
        <f t="shared" si="38"/>
        <v>36</v>
      </c>
      <c r="BR6">
        <f t="shared" si="39"/>
        <v>38</v>
      </c>
      <c r="BS6">
        <f t="shared" si="40"/>
        <v>0</v>
      </c>
      <c r="BT6">
        <f t="shared" si="41"/>
        <v>0</v>
      </c>
      <c r="BU6">
        <f t="shared" si="42"/>
        <v>0</v>
      </c>
      <c r="BV6">
        <f t="shared" si="43"/>
        <v>0</v>
      </c>
      <c r="BW6">
        <f t="shared" si="44"/>
        <v>0</v>
      </c>
      <c r="BX6">
        <f t="shared" si="45"/>
        <v>0</v>
      </c>
      <c r="BY6">
        <f t="shared" si="46"/>
        <v>0</v>
      </c>
      <c r="BZ6">
        <f t="shared" si="47"/>
        <v>0</v>
      </c>
      <c r="CA6">
        <f t="shared" si="48"/>
        <v>0</v>
      </c>
      <c r="CC6">
        <f t="shared" si="49"/>
        <v>0</v>
      </c>
      <c r="CD6">
        <f t="shared" si="50"/>
        <v>74</v>
      </c>
    </row>
    <row r="7" spans="1:82" ht="15" x14ac:dyDescent="0.2">
      <c r="A7" s="5">
        <f t="shared" si="51"/>
        <v>3</v>
      </c>
      <c r="B7" s="153" t="s">
        <v>264</v>
      </c>
      <c r="C7" s="140" t="s">
        <v>85</v>
      </c>
      <c r="D7" s="34">
        <f t="shared" si="0"/>
        <v>28</v>
      </c>
      <c r="E7" s="91" t="s">
        <v>52</v>
      </c>
      <c r="F7" s="91" t="s">
        <v>52</v>
      </c>
      <c r="G7" s="91">
        <v>12</v>
      </c>
      <c r="H7" s="91">
        <v>16</v>
      </c>
      <c r="I7" s="91" t="s">
        <v>52</v>
      </c>
      <c r="J7" s="91" t="s">
        <v>52</v>
      </c>
      <c r="K7" s="91" t="s">
        <v>52</v>
      </c>
      <c r="L7" s="91" t="s">
        <v>52</v>
      </c>
      <c r="M7" s="91" t="s">
        <v>52</v>
      </c>
      <c r="N7" s="91" t="s">
        <v>52</v>
      </c>
      <c r="O7" s="91" t="s">
        <v>52</v>
      </c>
      <c r="P7" s="91" t="s">
        <v>52</v>
      </c>
      <c r="Q7" s="91" t="s">
        <v>52</v>
      </c>
      <c r="R7" s="91" t="s">
        <v>52</v>
      </c>
      <c r="S7" s="91" t="s">
        <v>52</v>
      </c>
      <c r="T7" s="91" t="s">
        <v>52</v>
      </c>
      <c r="V7" s="135">
        <f t="shared" si="1"/>
        <v>16</v>
      </c>
      <c r="W7" s="135">
        <f t="shared" si="2"/>
        <v>12</v>
      </c>
      <c r="X7" s="135">
        <f t="shared" si="3"/>
        <v>0</v>
      </c>
      <c r="Y7" s="135">
        <f t="shared" si="4"/>
        <v>0</v>
      </c>
      <c r="Z7" s="135">
        <f t="shared" si="5"/>
        <v>0</v>
      </c>
      <c r="AA7" s="135">
        <f t="shared" si="6"/>
        <v>0</v>
      </c>
      <c r="AB7" s="135">
        <f t="shared" si="7"/>
        <v>0</v>
      </c>
      <c r="AC7" s="135">
        <f t="shared" si="8"/>
        <v>0</v>
      </c>
      <c r="AD7" s="135">
        <f t="shared" si="9"/>
        <v>0</v>
      </c>
      <c r="AE7" s="135">
        <f t="shared" si="10"/>
        <v>0</v>
      </c>
      <c r="AF7" s="135">
        <f t="shared" si="11"/>
        <v>0</v>
      </c>
      <c r="AG7" s="135">
        <f t="shared" si="12"/>
        <v>0</v>
      </c>
      <c r="AH7" s="135">
        <f t="shared" si="13"/>
        <v>0</v>
      </c>
      <c r="AI7" s="135">
        <f t="shared" si="14"/>
        <v>0</v>
      </c>
      <c r="AJ7" s="135">
        <f t="shared" si="15"/>
        <v>0</v>
      </c>
      <c r="AK7" s="135">
        <f t="shared" si="16"/>
        <v>0</v>
      </c>
      <c r="AL7" s="136"/>
      <c r="AM7" s="135">
        <f t="shared" si="17"/>
        <v>0</v>
      </c>
      <c r="AN7" s="135">
        <f t="shared" si="18"/>
        <v>0</v>
      </c>
      <c r="AO7" s="135">
        <f t="shared" si="19"/>
        <v>12</v>
      </c>
      <c r="AP7" s="135">
        <f t="shared" si="20"/>
        <v>16</v>
      </c>
      <c r="AQ7" s="135">
        <f t="shared" si="21"/>
        <v>0</v>
      </c>
      <c r="AR7" s="135">
        <f t="shared" si="22"/>
        <v>0</v>
      </c>
      <c r="AS7" s="135">
        <f t="shared" si="23"/>
        <v>0</v>
      </c>
      <c r="AT7" s="135">
        <f t="shared" si="24"/>
        <v>0</v>
      </c>
      <c r="AU7" s="135">
        <f t="shared" si="25"/>
        <v>0</v>
      </c>
      <c r="AV7" s="135">
        <f t="shared" si="26"/>
        <v>0</v>
      </c>
      <c r="AW7" s="135">
        <f t="shared" si="27"/>
        <v>0</v>
      </c>
      <c r="AX7" s="135">
        <f t="shared" si="28"/>
        <v>0</v>
      </c>
      <c r="AY7" s="135">
        <f t="shared" si="29"/>
        <v>0</v>
      </c>
      <c r="AZ7" s="135">
        <f t="shared" si="30"/>
        <v>0</v>
      </c>
      <c r="BA7" s="135">
        <f t="shared" si="31"/>
        <v>0</v>
      </c>
      <c r="BB7" s="135">
        <f t="shared" si="32"/>
        <v>0</v>
      </c>
      <c r="BD7">
        <f t="shared" si="33"/>
        <v>14</v>
      </c>
      <c r="BE7">
        <f t="shared" si="34"/>
        <v>28</v>
      </c>
      <c r="BJ7">
        <v>3</v>
      </c>
      <c r="BN7">
        <f t="shared" si="35"/>
        <v>62</v>
      </c>
      <c r="BO7">
        <f t="shared" si="36"/>
        <v>0</v>
      </c>
      <c r="BP7">
        <f t="shared" si="37"/>
        <v>0</v>
      </c>
      <c r="BQ7">
        <f t="shared" si="38"/>
        <v>28</v>
      </c>
      <c r="BR7">
        <f t="shared" si="39"/>
        <v>34</v>
      </c>
      <c r="BS7">
        <f t="shared" si="40"/>
        <v>0</v>
      </c>
      <c r="BT7">
        <f t="shared" si="41"/>
        <v>0</v>
      </c>
      <c r="BU7">
        <f t="shared" si="42"/>
        <v>0</v>
      </c>
      <c r="BV7">
        <f t="shared" si="43"/>
        <v>0</v>
      </c>
      <c r="BW7">
        <f t="shared" si="44"/>
        <v>0</v>
      </c>
      <c r="BX7">
        <f t="shared" si="45"/>
        <v>0</v>
      </c>
      <c r="BY7">
        <f t="shared" si="46"/>
        <v>0</v>
      </c>
      <c r="BZ7">
        <f t="shared" si="47"/>
        <v>0</v>
      </c>
      <c r="CA7">
        <f t="shared" si="48"/>
        <v>0</v>
      </c>
      <c r="CC7">
        <f t="shared" si="49"/>
        <v>0</v>
      </c>
      <c r="CD7">
        <f t="shared" si="50"/>
        <v>62</v>
      </c>
    </row>
    <row r="8" spans="1:82" ht="15" x14ac:dyDescent="0.2">
      <c r="A8" s="5">
        <f t="shared" si="51"/>
        <v>4</v>
      </c>
      <c r="B8" s="153" t="s">
        <v>208</v>
      </c>
      <c r="C8" s="93" t="s">
        <v>58</v>
      </c>
      <c r="D8" s="34">
        <f t="shared" si="0"/>
        <v>20</v>
      </c>
      <c r="E8" s="91" t="s">
        <v>52</v>
      </c>
      <c r="F8" s="91" t="s">
        <v>52</v>
      </c>
      <c r="G8" s="91">
        <v>14</v>
      </c>
      <c r="H8" s="91">
        <v>6</v>
      </c>
      <c r="I8" s="91" t="s">
        <v>52</v>
      </c>
      <c r="J8" s="91" t="s">
        <v>52</v>
      </c>
      <c r="K8" s="91" t="s">
        <v>52</v>
      </c>
      <c r="L8" s="91" t="s">
        <v>52</v>
      </c>
      <c r="M8" s="91" t="s">
        <v>52</v>
      </c>
      <c r="N8" s="91" t="s">
        <v>52</v>
      </c>
      <c r="O8" s="91" t="s">
        <v>52</v>
      </c>
      <c r="P8" s="91" t="s">
        <v>52</v>
      </c>
      <c r="Q8" s="91" t="s">
        <v>52</v>
      </c>
      <c r="R8" s="91" t="s">
        <v>52</v>
      </c>
      <c r="S8" s="91" t="s">
        <v>52</v>
      </c>
      <c r="T8" s="91" t="s">
        <v>52</v>
      </c>
      <c r="V8" s="135">
        <f t="shared" si="1"/>
        <v>14</v>
      </c>
      <c r="W8" s="135">
        <f t="shared" si="2"/>
        <v>6</v>
      </c>
      <c r="X8" s="135">
        <f t="shared" si="3"/>
        <v>0</v>
      </c>
      <c r="Y8" s="135">
        <f t="shared" si="4"/>
        <v>0</v>
      </c>
      <c r="Z8" s="135">
        <f t="shared" si="5"/>
        <v>0</v>
      </c>
      <c r="AA8" s="135">
        <f t="shared" si="6"/>
        <v>0</v>
      </c>
      <c r="AB8" s="135">
        <f t="shared" si="7"/>
        <v>0</v>
      </c>
      <c r="AC8" s="135">
        <f t="shared" si="8"/>
        <v>0</v>
      </c>
      <c r="AD8" s="135">
        <f t="shared" si="9"/>
        <v>0</v>
      </c>
      <c r="AE8" s="135">
        <f t="shared" si="10"/>
        <v>0</v>
      </c>
      <c r="AF8" s="135">
        <f t="shared" si="11"/>
        <v>0</v>
      </c>
      <c r="AG8" s="135">
        <f t="shared" si="12"/>
        <v>0</v>
      </c>
      <c r="AH8" s="135">
        <f t="shared" si="13"/>
        <v>0</v>
      </c>
      <c r="AI8" s="135">
        <f t="shared" si="14"/>
        <v>0</v>
      </c>
      <c r="AJ8" s="135">
        <f t="shared" si="15"/>
        <v>0</v>
      </c>
      <c r="AK8" s="135">
        <f t="shared" si="16"/>
        <v>0</v>
      </c>
      <c r="AL8" s="136"/>
      <c r="AM8" s="135">
        <f t="shared" si="17"/>
        <v>0</v>
      </c>
      <c r="AN8" s="135">
        <f t="shared" si="18"/>
        <v>0</v>
      </c>
      <c r="AO8" s="135">
        <f t="shared" si="19"/>
        <v>14</v>
      </c>
      <c r="AP8" s="135">
        <f t="shared" si="20"/>
        <v>6</v>
      </c>
      <c r="AQ8" s="135">
        <f t="shared" si="21"/>
        <v>0</v>
      </c>
      <c r="AR8" s="135">
        <f t="shared" si="22"/>
        <v>0</v>
      </c>
      <c r="AS8" s="135">
        <f t="shared" si="23"/>
        <v>0</v>
      </c>
      <c r="AT8" s="135">
        <f t="shared" si="24"/>
        <v>0</v>
      </c>
      <c r="AU8" s="135">
        <f t="shared" si="25"/>
        <v>0</v>
      </c>
      <c r="AV8" s="135">
        <f t="shared" si="26"/>
        <v>0</v>
      </c>
      <c r="AW8" s="135">
        <f t="shared" si="27"/>
        <v>0</v>
      </c>
      <c r="AX8" s="135">
        <f t="shared" si="28"/>
        <v>0</v>
      </c>
      <c r="AY8" s="135">
        <f t="shared" si="29"/>
        <v>0</v>
      </c>
      <c r="AZ8" s="135">
        <f t="shared" si="30"/>
        <v>0</v>
      </c>
      <c r="BA8" s="135">
        <f t="shared" si="31"/>
        <v>0</v>
      </c>
      <c r="BB8" s="135">
        <f t="shared" si="32"/>
        <v>0</v>
      </c>
      <c r="BD8">
        <f t="shared" si="33"/>
        <v>14</v>
      </c>
      <c r="BE8">
        <f t="shared" si="34"/>
        <v>20</v>
      </c>
      <c r="BJ8">
        <v>4</v>
      </c>
      <c r="BN8">
        <f t="shared" si="35"/>
        <v>48</v>
      </c>
      <c r="BO8">
        <f t="shared" si="36"/>
        <v>0</v>
      </c>
      <c r="BP8">
        <f t="shared" si="37"/>
        <v>0</v>
      </c>
      <c r="BQ8">
        <f t="shared" si="38"/>
        <v>26</v>
      </c>
      <c r="BR8">
        <f t="shared" si="39"/>
        <v>22</v>
      </c>
      <c r="BS8">
        <f t="shared" si="40"/>
        <v>0</v>
      </c>
      <c r="BT8">
        <f t="shared" si="41"/>
        <v>0</v>
      </c>
      <c r="BU8">
        <f t="shared" si="42"/>
        <v>0</v>
      </c>
      <c r="BV8">
        <f t="shared" si="43"/>
        <v>0</v>
      </c>
      <c r="BW8">
        <f t="shared" si="44"/>
        <v>0</v>
      </c>
      <c r="BX8">
        <f t="shared" si="45"/>
        <v>0</v>
      </c>
      <c r="BY8">
        <f t="shared" si="46"/>
        <v>0</v>
      </c>
      <c r="BZ8">
        <f t="shared" si="47"/>
        <v>0</v>
      </c>
      <c r="CA8">
        <f t="shared" si="48"/>
        <v>0</v>
      </c>
      <c r="CC8">
        <f t="shared" si="49"/>
        <v>0</v>
      </c>
      <c r="CD8">
        <f t="shared" si="50"/>
        <v>48</v>
      </c>
    </row>
    <row r="9" spans="1:82" ht="15" x14ac:dyDescent="0.2">
      <c r="A9" s="5">
        <f t="shared" si="51"/>
        <v>5</v>
      </c>
      <c r="B9" s="153" t="s">
        <v>260</v>
      </c>
      <c r="C9" s="140" t="s">
        <v>181</v>
      </c>
      <c r="D9" s="59">
        <f t="shared" si="0"/>
        <v>19</v>
      </c>
      <c r="E9" s="91" t="s">
        <v>52</v>
      </c>
      <c r="F9" s="91" t="s">
        <v>52</v>
      </c>
      <c r="G9" s="91">
        <v>7</v>
      </c>
      <c r="H9" s="91">
        <v>12</v>
      </c>
      <c r="I9" s="91" t="s">
        <v>52</v>
      </c>
      <c r="J9" s="91" t="s">
        <v>52</v>
      </c>
      <c r="K9" s="91" t="s">
        <v>52</v>
      </c>
      <c r="L9" s="91" t="s">
        <v>52</v>
      </c>
      <c r="M9" s="91" t="s">
        <v>52</v>
      </c>
      <c r="N9" s="91" t="s">
        <v>52</v>
      </c>
      <c r="O9" s="91" t="s">
        <v>52</v>
      </c>
      <c r="P9" s="91" t="s">
        <v>52</v>
      </c>
      <c r="Q9" s="91" t="s">
        <v>52</v>
      </c>
      <c r="R9" s="91" t="s">
        <v>52</v>
      </c>
      <c r="S9" s="91" t="s">
        <v>52</v>
      </c>
      <c r="T9" s="91" t="s">
        <v>52</v>
      </c>
      <c r="V9" s="135">
        <f t="shared" si="1"/>
        <v>12</v>
      </c>
      <c r="W9" s="135">
        <f t="shared" si="2"/>
        <v>7</v>
      </c>
      <c r="X9" s="135">
        <f t="shared" si="3"/>
        <v>0</v>
      </c>
      <c r="Y9" s="135">
        <f t="shared" si="4"/>
        <v>0</v>
      </c>
      <c r="Z9" s="135">
        <f t="shared" si="5"/>
        <v>0</v>
      </c>
      <c r="AA9" s="135">
        <f t="shared" si="6"/>
        <v>0</v>
      </c>
      <c r="AB9" s="135">
        <f t="shared" si="7"/>
        <v>0</v>
      </c>
      <c r="AC9" s="135">
        <f t="shared" si="8"/>
        <v>0</v>
      </c>
      <c r="AD9" s="135">
        <f t="shared" si="9"/>
        <v>0</v>
      </c>
      <c r="AE9" s="135">
        <f t="shared" si="10"/>
        <v>0</v>
      </c>
      <c r="AF9" s="135">
        <f t="shared" si="11"/>
        <v>0</v>
      </c>
      <c r="AG9" s="135">
        <f t="shared" si="12"/>
        <v>0</v>
      </c>
      <c r="AH9" s="135">
        <f t="shared" si="13"/>
        <v>0</v>
      </c>
      <c r="AI9" s="135">
        <f t="shared" si="14"/>
        <v>0</v>
      </c>
      <c r="AJ9" s="135">
        <f t="shared" si="15"/>
        <v>0</v>
      </c>
      <c r="AK9" s="135">
        <f t="shared" si="16"/>
        <v>0</v>
      </c>
      <c r="AL9" s="136"/>
      <c r="AM9" s="135">
        <f t="shared" si="17"/>
        <v>0</v>
      </c>
      <c r="AN9" s="135">
        <f t="shared" si="18"/>
        <v>0</v>
      </c>
      <c r="AO9" s="135">
        <f t="shared" si="19"/>
        <v>7</v>
      </c>
      <c r="AP9" s="135">
        <f t="shared" si="20"/>
        <v>12</v>
      </c>
      <c r="AQ9" s="135">
        <f t="shared" si="21"/>
        <v>0</v>
      </c>
      <c r="AR9" s="135">
        <f t="shared" si="22"/>
        <v>0</v>
      </c>
      <c r="AS9" s="135">
        <f t="shared" si="23"/>
        <v>0</v>
      </c>
      <c r="AT9" s="135">
        <f t="shared" si="24"/>
        <v>0</v>
      </c>
      <c r="AU9" s="135">
        <f t="shared" si="25"/>
        <v>0</v>
      </c>
      <c r="AV9" s="135">
        <f t="shared" si="26"/>
        <v>0</v>
      </c>
      <c r="AW9" s="135">
        <f t="shared" si="27"/>
        <v>0</v>
      </c>
      <c r="AX9" s="135">
        <f t="shared" si="28"/>
        <v>0</v>
      </c>
      <c r="AY9" s="135">
        <f t="shared" si="29"/>
        <v>0</v>
      </c>
      <c r="AZ9" s="135">
        <f t="shared" si="30"/>
        <v>0</v>
      </c>
      <c r="BA9" s="135">
        <f t="shared" si="31"/>
        <v>0</v>
      </c>
      <c r="BB9" s="135">
        <f t="shared" si="32"/>
        <v>0</v>
      </c>
      <c r="BD9">
        <f t="shared" si="33"/>
        <v>14</v>
      </c>
      <c r="BE9">
        <f t="shared" si="34"/>
        <v>19</v>
      </c>
      <c r="BJ9">
        <v>5</v>
      </c>
      <c r="BN9">
        <f t="shared" si="35"/>
        <v>39</v>
      </c>
      <c r="BO9">
        <f t="shared" si="36"/>
        <v>0</v>
      </c>
      <c r="BP9">
        <f t="shared" si="37"/>
        <v>0</v>
      </c>
      <c r="BQ9">
        <f t="shared" si="38"/>
        <v>21</v>
      </c>
      <c r="BR9">
        <f t="shared" si="39"/>
        <v>18</v>
      </c>
      <c r="BS9">
        <f t="shared" si="40"/>
        <v>0</v>
      </c>
      <c r="BT9">
        <f t="shared" si="41"/>
        <v>0</v>
      </c>
      <c r="BU9">
        <f t="shared" si="42"/>
        <v>0</v>
      </c>
      <c r="BV9">
        <f t="shared" si="43"/>
        <v>0</v>
      </c>
      <c r="BW9">
        <f t="shared" si="44"/>
        <v>0</v>
      </c>
      <c r="BX9">
        <f t="shared" si="45"/>
        <v>0</v>
      </c>
      <c r="BY9">
        <f t="shared" si="46"/>
        <v>0</v>
      </c>
      <c r="BZ9">
        <f t="shared" si="47"/>
        <v>0</v>
      </c>
      <c r="CA9">
        <f t="shared" si="48"/>
        <v>0</v>
      </c>
      <c r="CC9">
        <f t="shared" si="49"/>
        <v>0</v>
      </c>
      <c r="CD9">
        <f t="shared" si="50"/>
        <v>39</v>
      </c>
    </row>
    <row r="10" spans="1:82" ht="15" x14ac:dyDescent="0.2">
      <c r="A10" s="5">
        <f t="shared" si="51"/>
        <v>6</v>
      </c>
      <c r="B10" s="153" t="s">
        <v>262</v>
      </c>
      <c r="C10" s="140" t="s">
        <v>66</v>
      </c>
      <c r="D10" s="59">
        <f t="shared" si="0"/>
        <v>18</v>
      </c>
      <c r="E10" s="91" t="s">
        <v>52</v>
      </c>
      <c r="F10" s="91" t="s">
        <v>52</v>
      </c>
      <c r="G10" s="91">
        <v>18</v>
      </c>
      <c r="H10" s="91" t="s">
        <v>52</v>
      </c>
      <c r="I10" s="91" t="s">
        <v>52</v>
      </c>
      <c r="J10" s="91" t="s">
        <v>52</v>
      </c>
      <c r="K10" s="91" t="s">
        <v>52</v>
      </c>
      <c r="L10" s="91" t="s">
        <v>52</v>
      </c>
      <c r="M10" s="91" t="s">
        <v>52</v>
      </c>
      <c r="N10" s="91" t="s">
        <v>52</v>
      </c>
      <c r="O10" s="91" t="s">
        <v>52</v>
      </c>
      <c r="P10" s="91" t="s">
        <v>52</v>
      </c>
      <c r="Q10" s="91" t="s">
        <v>52</v>
      </c>
      <c r="R10" s="91" t="s">
        <v>52</v>
      </c>
      <c r="S10" s="91" t="s">
        <v>52</v>
      </c>
      <c r="T10" s="91" t="s">
        <v>52</v>
      </c>
      <c r="V10" s="135">
        <f t="shared" si="1"/>
        <v>18</v>
      </c>
      <c r="W10" s="135">
        <f t="shared" si="2"/>
        <v>0</v>
      </c>
      <c r="X10" s="135">
        <f t="shared" si="3"/>
        <v>0</v>
      </c>
      <c r="Y10" s="135">
        <f t="shared" si="4"/>
        <v>0</v>
      </c>
      <c r="Z10" s="135">
        <f t="shared" si="5"/>
        <v>0</v>
      </c>
      <c r="AA10" s="135">
        <f t="shared" si="6"/>
        <v>0</v>
      </c>
      <c r="AB10" s="135">
        <f t="shared" si="7"/>
        <v>0</v>
      </c>
      <c r="AC10" s="135">
        <f t="shared" si="8"/>
        <v>0</v>
      </c>
      <c r="AD10" s="135">
        <f t="shared" si="9"/>
        <v>0</v>
      </c>
      <c r="AE10" s="135">
        <f t="shared" si="10"/>
        <v>0</v>
      </c>
      <c r="AF10" s="135">
        <f t="shared" si="11"/>
        <v>0</v>
      </c>
      <c r="AG10" s="135">
        <f t="shared" si="12"/>
        <v>0</v>
      </c>
      <c r="AH10" s="135">
        <f t="shared" si="13"/>
        <v>0</v>
      </c>
      <c r="AI10" s="135">
        <f t="shared" si="14"/>
        <v>0</v>
      </c>
      <c r="AJ10" s="135">
        <f t="shared" si="15"/>
        <v>0</v>
      </c>
      <c r="AK10" s="135">
        <f t="shared" si="16"/>
        <v>0</v>
      </c>
      <c r="AL10" s="136"/>
      <c r="AM10" s="135">
        <f t="shared" si="17"/>
        <v>0</v>
      </c>
      <c r="AN10" s="135">
        <f t="shared" si="18"/>
        <v>0</v>
      </c>
      <c r="AO10" s="135">
        <f t="shared" si="19"/>
        <v>18</v>
      </c>
      <c r="AP10" s="135">
        <f t="shared" si="20"/>
        <v>0</v>
      </c>
      <c r="AQ10" s="135">
        <f t="shared" si="21"/>
        <v>0</v>
      </c>
      <c r="AR10" s="135">
        <f t="shared" si="22"/>
        <v>0</v>
      </c>
      <c r="AS10" s="135">
        <f t="shared" si="23"/>
        <v>0</v>
      </c>
      <c r="AT10" s="135">
        <f t="shared" si="24"/>
        <v>0</v>
      </c>
      <c r="AU10" s="135">
        <f t="shared" si="25"/>
        <v>0</v>
      </c>
      <c r="AV10" s="135">
        <f t="shared" si="26"/>
        <v>0</v>
      </c>
      <c r="AW10" s="135">
        <f t="shared" si="27"/>
        <v>0</v>
      </c>
      <c r="AX10" s="135">
        <f t="shared" si="28"/>
        <v>0</v>
      </c>
      <c r="AY10" s="135">
        <f t="shared" si="29"/>
        <v>0</v>
      </c>
      <c r="AZ10" s="135">
        <f t="shared" si="30"/>
        <v>0</v>
      </c>
      <c r="BA10" s="135">
        <f t="shared" si="31"/>
        <v>0</v>
      </c>
      <c r="BB10" s="135">
        <f t="shared" si="32"/>
        <v>0</v>
      </c>
      <c r="BD10">
        <f t="shared" si="33"/>
        <v>15</v>
      </c>
      <c r="BE10">
        <f t="shared" si="34"/>
        <v>18</v>
      </c>
      <c r="BJ10">
        <v>6</v>
      </c>
      <c r="BN10">
        <f t="shared" si="35"/>
        <v>37</v>
      </c>
      <c r="BO10">
        <f t="shared" si="36"/>
        <v>0</v>
      </c>
      <c r="BP10">
        <f t="shared" si="37"/>
        <v>0</v>
      </c>
      <c r="BQ10">
        <f t="shared" si="38"/>
        <v>25</v>
      </c>
      <c r="BR10">
        <f t="shared" si="39"/>
        <v>12</v>
      </c>
      <c r="BS10">
        <f t="shared" si="40"/>
        <v>0</v>
      </c>
      <c r="BT10">
        <f t="shared" si="41"/>
        <v>0</v>
      </c>
      <c r="BU10">
        <f t="shared" si="42"/>
        <v>0</v>
      </c>
      <c r="BV10">
        <f t="shared" si="43"/>
        <v>0</v>
      </c>
      <c r="BW10">
        <f t="shared" si="44"/>
        <v>0</v>
      </c>
      <c r="BX10">
        <f t="shared" si="45"/>
        <v>0</v>
      </c>
      <c r="BY10">
        <f t="shared" si="46"/>
        <v>0</v>
      </c>
      <c r="BZ10">
        <f t="shared" si="47"/>
        <v>0</v>
      </c>
      <c r="CA10">
        <f t="shared" si="48"/>
        <v>0</v>
      </c>
      <c r="CC10">
        <f t="shared" si="49"/>
        <v>0</v>
      </c>
      <c r="CD10">
        <f t="shared" si="50"/>
        <v>37</v>
      </c>
    </row>
    <row r="11" spans="1:82" ht="15" x14ac:dyDescent="0.2">
      <c r="A11" s="5">
        <f t="shared" si="51"/>
        <v>7</v>
      </c>
      <c r="B11" s="153" t="s">
        <v>220</v>
      </c>
      <c r="C11" s="93" t="s">
        <v>65</v>
      </c>
      <c r="D11" s="34">
        <f t="shared" si="0"/>
        <v>17</v>
      </c>
      <c r="E11" s="91" t="s">
        <v>52</v>
      </c>
      <c r="F11" s="91" t="s">
        <v>52</v>
      </c>
      <c r="G11" s="91">
        <v>11</v>
      </c>
      <c r="H11" s="91">
        <v>6</v>
      </c>
      <c r="I11" s="91" t="s">
        <v>52</v>
      </c>
      <c r="J11" s="91" t="s">
        <v>52</v>
      </c>
      <c r="K11" s="91" t="s">
        <v>52</v>
      </c>
      <c r="L11" s="91" t="s">
        <v>52</v>
      </c>
      <c r="M11" s="91" t="s">
        <v>52</v>
      </c>
      <c r="N11" s="91" t="s">
        <v>52</v>
      </c>
      <c r="O11" s="91" t="s">
        <v>52</v>
      </c>
      <c r="P11" s="91" t="s">
        <v>52</v>
      </c>
      <c r="Q11" s="91" t="s">
        <v>52</v>
      </c>
      <c r="R11" s="91" t="s">
        <v>52</v>
      </c>
      <c r="S11" s="91" t="s">
        <v>52</v>
      </c>
      <c r="T11" s="91" t="s">
        <v>52</v>
      </c>
      <c r="V11" s="135">
        <f t="shared" si="1"/>
        <v>11</v>
      </c>
      <c r="W11" s="135">
        <f t="shared" si="2"/>
        <v>6</v>
      </c>
      <c r="X11" s="135">
        <f t="shared" si="3"/>
        <v>0</v>
      </c>
      <c r="Y11" s="135">
        <f t="shared" si="4"/>
        <v>0</v>
      </c>
      <c r="Z11" s="135">
        <f t="shared" si="5"/>
        <v>0</v>
      </c>
      <c r="AA11" s="135">
        <f t="shared" si="6"/>
        <v>0</v>
      </c>
      <c r="AB11" s="135">
        <f t="shared" si="7"/>
        <v>0</v>
      </c>
      <c r="AC11" s="135">
        <f t="shared" si="8"/>
        <v>0</v>
      </c>
      <c r="AD11" s="135">
        <f t="shared" si="9"/>
        <v>0</v>
      </c>
      <c r="AE11" s="135">
        <f t="shared" si="10"/>
        <v>0</v>
      </c>
      <c r="AF11" s="135">
        <f t="shared" si="11"/>
        <v>0</v>
      </c>
      <c r="AG11" s="135">
        <f t="shared" si="12"/>
        <v>0</v>
      </c>
      <c r="AH11" s="135">
        <f t="shared" si="13"/>
        <v>0</v>
      </c>
      <c r="AI11" s="135">
        <f t="shared" si="14"/>
        <v>0</v>
      </c>
      <c r="AJ11" s="135">
        <f t="shared" si="15"/>
        <v>0</v>
      </c>
      <c r="AK11" s="135">
        <f t="shared" si="16"/>
        <v>0</v>
      </c>
      <c r="AL11" s="136"/>
      <c r="AM11" s="135">
        <f t="shared" si="17"/>
        <v>0</v>
      </c>
      <c r="AN11" s="135">
        <f t="shared" si="18"/>
        <v>0</v>
      </c>
      <c r="AO11" s="135">
        <f t="shared" si="19"/>
        <v>11</v>
      </c>
      <c r="AP11" s="135">
        <f t="shared" si="20"/>
        <v>6</v>
      </c>
      <c r="AQ11" s="135">
        <f t="shared" si="21"/>
        <v>0</v>
      </c>
      <c r="AR11" s="135">
        <f t="shared" si="22"/>
        <v>0</v>
      </c>
      <c r="AS11" s="135">
        <f t="shared" si="23"/>
        <v>0</v>
      </c>
      <c r="AT11" s="135">
        <f t="shared" si="24"/>
        <v>0</v>
      </c>
      <c r="AU11" s="135">
        <f t="shared" si="25"/>
        <v>0</v>
      </c>
      <c r="AV11" s="135">
        <f t="shared" si="26"/>
        <v>0</v>
      </c>
      <c r="AW11" s="135">
        <f t="shared" si="27"/>
        <v>0</v>
      </c>
      <c r="AX11" s="135">
        <f t="shared" si="28"/>
        <v>0</v>
      </c>
      <c r="AY11" s="135">
        <f t="shared" si="29"/>
        <v>0</v>
      </c>
      <c r="AZ11" s="135">
        <f t="shared" si="30"/>
        <v>0</v>
      </c>
      <c r="BA11" s="135">
        <f t="shared" si="31"/>
        <v>0</v>
      </c>
      <c r="BB11" s="135">
        <f t="shared" si="32"/>
        <v>0</v>
      </c>
      <c r="BD11">
        <f t="shared" si="33"/>
        <v>14</v>
      </c>
      <c r="BE11">
        <f t="shared" si="34"/>
        <v>17</v>
      </c>
      <c r="BJ11">
        <v>7</v>
      </c>
      <c r="BN11">
        <f t="shared" si="35"/>
        <v>35</v>
      </c>
      <c r="BO11">
        <f t="shared" si="36"/>
        <v>0</v>
      </c>
      <c r="BP11">
        <f t="shared" si="37"/>
        <v>0</v>
      </c>
      <c r="BQ11">
        <f t="shared" si="38"/>
        <v>29</v>
      </c>
      <c r="BR11">
        <f t="shared" si="39"/>
        <v>6</v>
      </c>
      <c r="BS11">
        <f t="shared" si="40"/>
        <v>0</v>
      </c>
      <c r="BT11">
        <f t="shared" si="41"/>
        <v>0</v>
      </c>
      <c r="BU11">
        <f t="shared" si="42"/>
        <v>0</v>
      </c>
      <c r="BV11">
        <f t="shared" si="43"/>
        <v>0</v>
      </c>
      <c r="BW11">
        <f t="shared" si="44"/>
        <v>0</v>
      </c>
      <c r="BX11">
        <f t="shared" si="45"/>
        <v>0</v>
      </c>
      <c r="BY11">
        <f t="shared" si="46"/>
        <v>0</v>
      </c>
      <c r="BZ11">
        <f t="shared" si="47"/>
        <v>0</v>
      </c>
      <c r="CA11">
        <f t="shared" si="48"/>
        <v>0</v>
      </c>
      <c r="CC11">
        <f t="shared" si="49"/>
        <v>0</v>
      </c>
      <c r="CD11">
        <f t="shared" si="50"/>
        <v>35</v>
      </c>
    </row>
    <row r="12" spans="1:82" ht="15" x14ac:dyDescent="0.2">
      <c r="A12" s="5">
        <f t="shared" si="51"/>
        <v>8</v>
      </c>
      <c r="B12" s="153" t="s">
        <v>258</v>
      </c>
      <c r="C12" s="93" t="s">
        <v>181</v>
      </c>
      <c r="D12" s="34">
        <f t="shared" si="0"/>
        <v>17</v>
      </c>
      <c r="E12" s="91" t="s">
        <v>52</v>
      </c>
      <c r="F12" s="91" t="s">
        <v>52</v>
      </c>
      <c r="G12" s="91">
        <v>6</v>
      </c>
      <c r="H12" s="91">
        <v>11</v>
      </c>
      <c r="I12" s="91" t="s">
        <v>52</v>
      </c>
      <c r="J12" s="91" t="s">
        <v>52</v>
      </c>
      <c r="K12" s="91" t="s">
        <v>52</v>
      </c>
      <c r="L12" s="91" t="s">
        <v>52</v>
      </c>
      <c r="M12" s="91" t="s">
        <v>52</v>
      </c>
      <c r="N12" s="91" t="s">
        <v>52</v>
      </c>
      <c r="O12" s="91" t="s">
        <v>52</v>
      </c>
      <c r="P12" s="91" t="s">
        <v>52</v>
      </c>
      <c r="Q12" s="91" t="s">
        <v>52</v>
      </c>
      <c r="R12" s="91" t="s">
        <v>52</v>
      </c>
      <c r="S12" s="91" t="s">
        <v>52</v>
      </c>
      <c r="T12" s="91" t="s">
        <v>52</v>
      </c>
      <c r="V12" s="135">
        <f t="shared" si="1"/>
        <v>11</v>
      </c>
      <c r="W12" s="135">
        <f t="shared" si="2"/>
        <v>6</v>
      </c>
      <c r="X12" s="135">
        <f t="shared" si="3"/>
        <v>0</v>
      </c>
      <c r="Y12" s="135">
        <f t="shared" si="4"/>
        <v>0</v>
      </c>
      <c r="Z12" s="135">
        <f t="shared" si="5"/>
        <v>0</v>
      </c>
      <c r="AA12" s="135">
        <f t="shared" si="6"/>
        <v>0</v>
      </c>
      <c r="AB12" s="135">
        <f t="shared" si="7"/>
        <v>0</v>
      </c>
      <c r="AC12" s="135">
        <f t="shared" si="8"/>
        <v>0</v>
      </c>
      <c r="AD12" s="135">
        <f t="shared" si="9"/>
        <v>0</v>
      </c>
      <c r="AE12" s="135">
        <f t="shared" si="10"/>
        <v>0</v>
      </c>
      <c r="AF12" s="135">
        <f t="shared" si="11"/>
        <v>0</v>
      </c>
      <c r="AG12" s="135">
        <f t="shared" si="12"/>
        <v>0</v>
      </c>
      <c r="AH12" s="135">
        <f t="shared" si="13"/>
        <v>0</v>
      </c>
      <c r="AI12" s="135">
        <f t="shared" si="14"/>
        <v>0</v>
      </c>
      <c r="AJ12" s="135">
        <f t="shared" si="15"/>
        <v>0</v>
      </c>
      <c r="AK12" s="135">
        <f t="shared" si="16"/>
        <v>0</v>
      </c>
      <c r="AL12" s="136"/>
      <c r="AM12" s="135">
        <f t="shared" si="17"/>
        <v>0</v>
      </c>
      <c r="AN12" s="135">
        <f t="shared" si="18"/>
        <v>0</v>
      </c>
      <c r="AO12" s="135">
        <f t="shared" si="19"/>
        <v>6</v>
      </c>
      <c r="AP12" s="135">
        <f t="shared" si="20"/>
        <v>11</v>
      </c>
      <c r="AQ12" s="135">
        <f t="shared" si="21"/>
        <v>0</v>
      </c>
      <c r="AR12" s="135">
        <f t="shared" si="22"/>
        <v>0</v>
      </c>
      <c r="AS12" s="135">
        <f t="shared" si="23"/>
        <v>0</v>
      </c>
      <c r="AT12" s="135">
        <f t="shared" si="24"/>
        <v>0</v>
      </c>
      <c r="AU12" s="135">
        <f t="shared" si="25"/>
        <v>0</v>
      </c>
      <c r="AV12" s="135">
        <f t="shared" si="26"/>
        <v>0</v>
      </c>
      <c r="AW12" s="135">
        <f t="shared" si="27"/>
        <v>0</v>
      </c>
      <c r="AX12" s="135">
        <f t="shared" si="28"/>
        <v>0</v>
      </c>
      <c r="AY12" s="135">
        <f t="shared" si="29"/>
        <v>0</v>
      </c>
      <c r="AZ12" s="135">
        <f t="shared" si="30"/>
        <v>0</v>
      </c>
      <c r="BA12" s="135">
        <f t="shared" si="31"/>
        <v>0</v>
      </c>
      <c r="BB12" s="135">
        <f t="shared" si="32"/>
        <v>0</v>
      </c>
      <c r="BD12">
        <f t="shared" si="33"/>
        <v>14</v>
      </c>
      <c r="BE12">
        <f t="shared" si="34"/>
        <v>17</v>
      </c>
      <c r="BJ12">
        <v>8</v>
      </c>
      <c r="BN12">
        <f t="shared" si="35"/>
        <v>34</v>
      </c>
      <c r="BO12">
        <f t="shared" si="36"/>
        <v>0</v>
      </c>
      <c r="BP12">
        <f t="shared" si="37"/>
        <v>0</v>
      </c>
      <c r="BQ12">
        <f t="shared" si="38"/>
        <v>17</v>
      </c>
      <c r="BR12">
        <f t="shared" si="39"/>
        <v>17</v>
      </c>
      <c r="BS12">
        <f t="shared" si="40"/>
        <v>0</v>
      </c>
      <c r="BT12">
        <f t="shared" si="41"/>
        <v>0</v>
      </c>
      <c r="BU12">
        <f t="shared" si="42"/>
        <v>0</v>
      </c>
      <c r="BV12">
        <f t="shared" si="43"/>
        <v>0</v>
      </c>
      <c r="BW12">
        <f t="shared" si="44"/>
        <v>0</v>
      </c>
      <c r="BX12">
        <f t="shared" si="45"/>
        <v>0</v>
      </c>
      <c r="BY12">
        <f t="shared" si="46"/>
        <v>0</v>
      </c>
      <c r="BZ12">
        <f t="shared" si="47"/>
        <v>0</v>
      </c>
      <c r="CA12">
        <f t="shared" si="48"/>
        <v>0</v>
      </c>
      <c r="CC12">
        <f t="shared" si="49"/>
        <v>0</v>
      </c>
      <c r="CD12">
        <f t="shared" si="50"/>
        <v>34</v>
      </c>
    </row>
    <row r="13" spans="1:82" ht="15" x14ac:dyDescent="0.2">
      <c r="A13" s="5">
        <f t="shared" si="51"/>
        <v>9</v>
      </c>
      <c r="B13" s="153" t="s">
        <v>265</v>
      </c>
      <c r="C13" s="140" t="s">
        <v>66</v>
      </c>
      <c r="D13" s="59">
        <f t="shared" si="0"/>
        <v>16</v>
      </c>
      <c r="E13" s="91" t="s">
        <v>52</v>
      </c>
      <c r="F13" s="91" t="s">
        <v>52</v>
      </c>
      <c r="G13" s="91">
        <v>10</v>
      </c>
      <c r="H13" s="91">
        <v>6</v>
      </c>
      <c r="I13" s="91" t="s">
        <v>52</v>
      </c>
      <c r="J13" s="91" t="s">
        <v>52</v>
      </c>
      <c r="K13" s="91" t="s">
        <v>52</v>
      </c>
      <c r="L13" s="91" t="s">
        <v>52</v>
      </c>
      <c r="M13" s="91" t="s">
        <v>52</v>
      </c>
      <c r="N13" s="91" t="s">
        <v>52</v>
      </c>
      <c r="O13" s="91" t="s">
        <v>52</v>
      </c>
      <c r="P13" s="91" t="s">
        <v>52</v>
      </c>
      <c r="Q13" s="91" t="s">
        <v>52</v>
      </c>
      <c r="R13" s="91" t="s">
        <v>52</v>
      </c>
      <c r="S13" s="91" t="s">
        <v>52</v>
      </c>
      <c r="T13" s="91" t="s">
        <v>52</v>
      </c>
      <c r="V13" s="135">
        <f t="shared" si="1"/>
        <v>10</v>
      </c>
      <c r="W13" s="135">
        <f t="shared" si="2"/>
        <v>6</v>
      </c>
      <c r="X13" s="135">
        <f t="shared" si="3"/>
        <v>0</v>
      </c>
      <c r="Y13" s="135">
        <f t="shared" si="4"/>
        <v>0</v>
      </c>
      <c r="Z13" s="135">
        <f t="shared" si="5"/>
        <v>0</v>
      </c>
      <c r="AA13" s="135">
        <f t="shared" si="6"/>
        <v>0</v>
      </c>
      <c r="AB13" s="135">
        <f t="shared" si="7"/>
        <v>0</v>
      </c>
      <c r="AC13" s="135">
        <f t="shared" si="8"/>
        <v>0</v>
      </c>
      <c r="AD13" s="135">
        <f t="shared" si="9"/>
        <v>0</v>
      </c>
      <c r="AE13" s="135">
        <f t="shared" si="10"/>
        <v>0</v>
      </c>
      <c r="AF13" s="135">
        <f t="shared" si="11"/>
        <v>0</v>
      </c>
      <c r="AG13" s="135">
        <f t="shared" si="12"/>
        <v>0</v>
      </c>
      <c r="AH13" s="135">
        <f t="shared" si="13"/>
        <v>0</v>
      </c>
      <c r="AI13" s="135">
        <f t="shared" si="14"/>
        <v>0</v>
      </c>
      <c r="AJ13" s="135">
        <f t="shared" si="15"/>
        <v>0</v>
      </c>
      <c r="AK13" s="135">
        <f t="shared" si="16"/>
        <v>0</v>
      </c>
      <c r="AL13" s="136"/>
      <c r="AM13" s="135">
        <f t="shared" si="17"/>
        <v>0</v>
      </c>
      <c r="AN13" s="135">
        <f t="shared" si="18"/>
        <v>0</v>
      </c>
      <c r="AO13" s="135">
        <f t="shared" si="19"/>
        <v>10</v>
      </c>
      <c r="AP13" s="135">
        <f t="shared" si="20"/>
        <v>6</v>
      </c>
      <c r="AQ13" s="135">
        <f t="shared" si="21"/>
        <v>0</v>
      </c>
      <c r="AR13" s="135">
        <f t="shared" si="22"/>
        <v>0</v>
      </c>
      <c r="AS13" s="135">
        <f t="shared" si="23"/>
        <v>0</v>
      </c>
      <c r="AT13" s="135">
        <f t="shared" si="24"/>
        <v>0</v>
      </c>
      <c r="AU13" s="135">
        <f t="shared" si="25"/>
        <v>0</v>
      </c>
      <c r="AV13" s="135">
        <f t="shared" si="26"/>
        <v>0</v>
      </c>
      <c r="AW13" s="135">
        <f t="shared" si="27"/>
        <v>0</v>
      </c>
      <c r="AX13" s="135">
        <f t="shared" si="28"/>
        <v>0</v>
      </c>
      <c r="AY13" s="135">
        <f t="shared" si="29"/>
        <v>0</v>
      </c>
      <c r="AZ13" s="135">
        <f t="shared" si="30"/>
        <v>0</v>
      </c>
      <c r="BA13" s="135">
        <f t="shared" si="31"/>
        <v>0</v>
      </c>
      <c r="BB13" s="135">
        <f t="shared" si="32"/>
        <v>0</v>
      </c>
      <c r="BD13">
        <f t="shared" si="33"/>
        <v>14</v>
      </c>
      <c r="BE13">
        <f t="shared" si="34"/>
        <v>16</v>
      </c>
      <c r="BJ13">
        <v>9</v>
      </c>
      <c r="BN13">
        <f t="shared" si="35"/>
        <v>33</v>
      </c>
      <c r="BO13">
        <f t="shared" si="36"/>
        <v>0</v>
      </c>
      <c r="BP13">
        <f t="shared" si="37"/>
        <v>0</v>
      </c>
      <c r="BQ13">
        <f t="shared" si="38"/>
        <v>16</v>
      </c>
      <c r="BR13">
        <f t="shared" si="39"/>
        <v>17</v>
      </c>
      <c r="BS13">
        <f t="shared" si="40"/>
        <v>0</v>
      </c>
      <c r="BT13">
        <f t="shared" si="41"/>
        <v>0</v>
      </c>
      <c r="BU13">
        <f t="shared" si="42"/>
        <v>0</v>
      </c>
      <c r="BV13">
        <f t="shared" si="43"/>
        <v>0</v>
      </c>
      <c r="BW13">
        <f t="shared" si="44"/>
        <v>0</v>
      </c>
      <c r="BX13">
        <f t="shared" si="45"/>
        <v>0</v>
      </c>
      <c r="BY13">
        <f t="shared" si="46"/>
        <v>0</v>
      </c>
      <c r="BZ13">
        <f t="shared" si="47"/>
        <v>0</v>
      </c>
      <c r="CA13">
        <f t="shared" si="48"/>
        <v>0</v>
      </c>
      <c r="CC13">
        <f t="shared" si="49"/>
        <v>0</v>
      </c>
      <c r="CD13">
        <f t="shared" si="50"/>
        <v>33</v>
      </c>
    </row>
    <row r="14" spans="1:82" ht="14.25" x14ac:dyDescent="0.2">
      <c r="A14" s="5">
        <f t="shared" si="51"/>
        <v>10</v>
      </c>
      <c r="B14" s="154" t="s">
        <v>271</v>
      </c>
      <c r="C14" s="140" t="s">
        <v>181</v>
      </c>
      <c r="D14" s="59">
        <f t="shared" si="0"/>
        <v>16</v>
      </c>
      <c r="E14" s="91" t="s">
        <v>52</v>
      </c>
      <c r="F14" s="91" t="s">
        <v>52</v>
      </c>
      <c r="G14" s="91">
        <v>6</v>
      </c>
      <c r="H14" s="91">
        <v>10</v>
      </c>
      <c r="I14" s="91" t="s">
        <v>52</v>
      </c>
      <c r="J14" s="91" t="s">
        <v>52</v>
      </c>
      <c r="K14" s="91" t="s">
        <v>52</v>
      </c>
      <c r="L14" s="91" t="s">
        <v>52</v>
      </c>
      <c r="M14" s="91" t="s">
        <v>52</v>
      </c>
      <c r="N14" s="91" t="s">
        <v>52</v>
      </c>
      <c r="O14" s="91" t="s">
        <v>52</v>
      </c>
      <c r="P14" s="91" t="s">
        <v>52</v>
      </c>
      <c r="Q14" s="91" t="s">
        <v>52</v>
      </c>
      <c r="R14" s="91" t="s">
        <v>52</v>
      </c>
      <c r="S14" s="91" t="s">
        <v>52</v>
      </c>
      <c r="T14" s="91" t="s">
        <v>52</v>
      </c>
      <c r="V14" s="135">
        <f t="shared" si="1"/>
        <v>10</v>
      </c>
      <c r="W14" s="135">
        <f t="shared" si="2"/>
        <v>6</v>
      </c>
      <c r="X14" s="135">
        <f t="shared" si="3"/>
        <v>0</v>
      </c>
      <c r="Y14" s="135">
        <f t="shared" si="4"/>
        <v>0</v>
      </c>
      <c r="Z14" s="135">
        <f t="shared" si="5"/>
        <v>0</v>
      </c>
      <c r="AA14" s="135">
        <f t="shared" si="6"/>
        <v>0</v>
      </c>
      <c r="AB14" s="135">
        <f t="shared" si="7"/>
        <v>0</v>
      </c>
      <c r="AC14" s="135">
        <f t="shared" si="8"/>
        <v>0</v>
      </c>
      <c r="AD14" s="135">
        <f t="shared" si="9"/>
        <v>0</v>
      </c>
      <c r="AE14" s="135">
        <f t="shared" si="10"/>
        <v>0</v>
      </c>
      <c r="AF14" s="135">
        <f t="shared" si="11"/>
        <v>0</v>
      </c>
      <c r="AG14" s="135">
        <f t="shared" si="12"/>
        <v>0</v>
      </c>
      <c r="AH14" s="135">
        <f t="shared" si="13"/>
        <v>0</v>
      </c>
      <c r="AI14" s="135">
        <f t="shared" si="14"/>
        <v>0</v>
      </c>
      <c r="AJ14" s="135">
        <f t="shared" si="15"/>
        <v>0</v>
      </c>
      <c r="AK14" s="135">
        <f t="shared" si="16"/>
        <v>0</v>
      </c>
      <c r="AL14" s="136"/>
      <c r="AM14" s="135">
        <f t="shared" si="17"/>
        <v>0</v>
      </c>
      <c r="AN14" s="135">
        <f t="shared" si="18"/>
        <v>0</v>
      </c>
      <c r="AO14" s="135">
        <f t="shared" si="19"/>
        <v>6</v>
      </c>
      <c r="AP14" s="135">
        <f t="shared" si="20"/>
        <v>10</v>
      </c>
      <c r="AQ14" s="135">
        <f t="shared" si="21"/>
        <v>0</v>
      </c>
      <c r="AR14" s="135">
        <f t="shared" si="22"/>
        <v>0</v>
      </c>
      <c r="AS14" s="135">
        <f t="shared" si="23"/>
        <v>0</v>
      </c>
      <c r="AT14" s="135">
        <f t="shared" si="24"/>
        <v>0</v>
      </c>
      <c r="AU14" s="135">
        <f t="shared" si="25"/>
        <v>0</v>
      </c>
      <c r="AV14" s="135">
        <f t="shared" si="26"/>
        <v>0</v>
      </c>
      <c r="AW14" s="135">
        <f t="shared" si="27"/>
        <v>0</v>
      </c>
      <c r="AX14" s="135">
        <f t="shared" si="28"/>
        <v>0</v>
      </c>
      <c r="AY14" s="135">
        <f t="shared" si="29"/>
        <v>0</v>
      </c>
      <c r="AZ14" s="135">
        <f t="shared" si="30"/>
        <v>0</v>
      </c>
      <c r="BA14" s="135">
        <f t="shared" si="31"/>
        <v>0</v>
      </c>
      <c r="BB14" s="135">
        <f t="shared" si="32"/>
        <v>0</v>
      </c>
      <c r="BD14">
        <f t="shared" si="33"/>
        <v>14</v>
      </c>
      <c r="BE14">
        <f t="shared" si="34"/>
        <v>16</v>
      </c>
      <c r="BJ14">
        <v>10</v>
      </c>
      <c r="BN14">
        <f t="shared" si="35"/>
        <v>32</v>
      </c>
      <c r="BO14">
        <f t="shared" si="36"/>
        <v>0</v>
      </c>
      <c r="BP14">
        <f t="shared" si="37"/>
        <v>0</v>
      </c>
      <c r="BQ14">
        <f t="shared" si="38"/>
        <v>16</v>
      </c>
      <c r="BR14">
        <f t="shared" si="39"/>
        <v>16</v>
      </c>
      <c r="BS14">
        <f t="shared" si="40"/>
        <v>0</v>
      </c>
      <c r="BT14">
        <f t="shared" si="41"/>
        <v>0</v>
      </c>
      <c r="BU14">
        <f t="shared" si="42"/>
        <v>0</v>
      </c>
      <c r="BV14">
        <f t="shared" si="43"/>
        <v>0</v>
      </c>
      <c r="BW14">
        <f t="shared" si="44"/>
        <v>0</v>
      </c>
      <c r="BX14">
        <f t="shared" si="45"/>
        <v>0</v>
      </c>
      <c r="BY14">
        <f t="shared" si="46"/>
        <v>0</v>
      </c>
      <c r="BZ14">
        <f t="shared" si="47"/>
        <v>0</v>
      </c>
      <c r="CA14">
        <f t="shared" si="48"/>
        <v>0</v>
      </c>
      <c r="CC14">
        <f t="shared" si="49"/>
        <v>0</v>
      </c>
      <c r="CD14">
        <f t="shared" si="50"/>
        <v>32</v>
      </c>
    </row>
    <row r="15" spans="1:82" ht="15" x14ac:dyDescent="0.2">
      <c r="A15" s="5">
        <f t="shared" si="51"/>
        <v>11</v>
      </c>
      <c r="B15" s="153" t="s">
        <v>273</v>
      </c>
      <c r="C15" s="93" t="s">
        <v>65</v>
      </c>
      <c r="D15" s="34">
        <f t="shared" si="0"/>
        <v>15</v>
      </c>
      <c r="E15" s="91" t="s">
        <v>52</v>
      </c>
      <c r="F15" s="91" t="s">
        <v>52</v>
      </c>
      <c r="G15" s="91">
        <v>6</v>
      </c>
      <c r="H15" s="91">
        <v>9</v>
      </c>
      <c r="I15" s="91" t="s">
        <v>52</v>
      </c>
      <c r="J15" s="91" t="s">
        <v>52</v>
      </c>
      <c r="K15" s="91" t="s">
        <v>52</v>
      </c>
      <c r="L15" s="91" t="s">
        <v>52</v>
      </c>
      <c r="M15" s="91" t="s">
        <v>52</v>
      </c>
      <c r="N15" s="91" t="s">
        <v>52</v>
      </c>
      <c r="O15" s="91" t="s">
        <v>52</v>
      </c>
      <c r="P15" s="91" t="s">
        <v>52</v>
      </c>
      <c r="Q15" s="91" t="s">
        <v>52</v>
      </c>
      <c r="R15" s="91" t="s">
        <v>52</v>
      </c>
      <c r="S15" s="91" t="s">
        <v>52</v>
      </c>
      <c r="T15" s="91" t="s">
        <v>52</v>
      </c>
      <c r="V15" s="135">
        <f t="shared" si="1"/>
        <v>9</v>
      </c>
      <c r="W15" s="135">
        <f t="shared" si="2"/>
        <v>6</v>
      </c>
      <c r="X15" s="135">
        <f t="shared" si="3"/>
        <v>0</v>
      </c>
      <c r="Y15" s="135">
        <f t="shared" si="4"/>
        <v>0</v>
      </c>
      <c r="Z15" s="135">
        <f t="shared" si="5"/>
        <v>0</v>
      </c>
      <c r="AA15" s="135">
        <f t="shared" si="6"/>
        <v>0</v>
      </c>
      <c r="AB15" s="135">
        <f t="shared" si="7"/>
        <v>0</v>
      </c>
      <c r="AC15" s="135">
        <f t="shared" si="8"/>
        <v>0</v>
      </c>
      <c r="AD15" s="135">
        <f t="shared" si="9"/>
        <v>0</v>
      </c>
      <c r="AE15" s="135">
        <f t="shared" si="10"/>
        <v>0</v>
      </c>
      <c r="AF15" s="135">
        <f t="shared" si="11"/>
        <v>0</v>
      </c>
      <c r="AG15" s="135">
        <f t="shared" si="12"/>
        <v>0</v>
      </c>
      <c r="AH15" s="135">
        <f t="shared" si="13"/>
        <v>0</v>
      </c>
      <c r="AI15" s="135">
        <f t="shared" si="14"/>
        <v>0</v>
      </c>
      <c r="AJ15" s="135">
        <f t="shared" si="15"/>
        <v>0</v>
      </c>
      <c r="AK15" s="135">
        <f t="shared" si="16"/>
        <v>0</v>
      </c>
      <c r="AL15" s="136"/>
      <c r="AM15" s="135">
        <f t="shared" si="17"/>
        <v>0</v>
      </c>
      <c r="AN15" s="135">
        <f t="shared" si="18"/>
        <v>0</v>
      </c>
      <c r="AO15" s="135">
        <f t="shared" si="19"/>
        <v>6</v>
      </c>
      <c r="AP15" s="135">
        <f t="shared" si="20"/>
        <v>9</v>
      </c>
      <c r="AQ15" s="135">
        <f t="shared" si="21"/>
        <v>0</v>
      </c>
      <c r="AR15" s="135">
        <f t="shared" si="22"/>
        <v>0</v>
      </c>
      <c r="AS15" s="135">
        <f t="shared" si="23"/>
        <v>0</v>
      </c>
      <c r="AT15" s="135">
        <f t="shared" si="24"/>
        <v>0</v>
      </c>
      <c r="AU15" s="135">
        <f t="shared" si="25"/>
        <v>0</v>
      </c>
      <c r="AV15" s="135">
        <f t="shared" si="26"/>
        <v>0</v>
      </c>
      <c r="AW15" s="135">
        <f t="shared" si="27"/>
        <v>0</v>
      </c>
      <c r="AX15" s="135">
        <f t="shared" si="28"/>
        <v>0</v>
      </c>
      <c r="AY15" s="135">
        <f t="shared" si="29"/>
        <v>0</v>
      </c>
      <c r="AZ15" s="135">
        <f t="shared" si="30"/>
        <v>0</v>
      </c>
      <c r="BA15" s="135">
        <f t="shared" si="31"/>
        <v>0</v>
      </c>
      <c r="BB15" s="135">
        <f t="shared" si="32"/>
        <v>0</v>
      </c>
      <c r="BD15">
        <f t="shared" si="33"/>
        <v>14</v>
      </c>
      <c r="BE15">
        <f t="shared" si="34"/>
        <v>15</v>
      </c>
      <c r="BJ15">
        <v>11</v>
      </c>
      <c r="BN15">
        <f t="shared" si="35"/>
        <v>31</v>
      </c>
      <c r="BO15">
        <f t="shared" si="36"/>
        <v>0</v>
      </c>
      <c r="BP15">
        <f t="shared" si="37"/>
        <v>0</v>
      </c>
      <c r="BQ15">
        <f t="shared" si="38"/>
        <v>12</v>
      </c>
      <c r="BR15">
        <f t="shared" si="39"/>
        <v>19</v>
      </c>
      <c r="BS15">
        <f t="shared" si="40"/>
        <v>0</v>
      </c>
      <c r="BT15">
        <f t="shared" si="41"/>
        <v>0</v>
      </c>
      <c r="BU15">
        <f t="shared" si="42"/>
        <v>0</v>
      </c>
      <c r="BV15">
        <f t="shared" si="43"/>
        <v>0</v>
      </c>
      <c r="BW15">
        <f t="shared" si="44"/>
        <v>0</v>
      </c>
      <c r="BX15">
        <f t="shared" si="45"/>
        <v>0</v>
      </c>
      <c r="BY15">
        <f t="shared" si="46"/>
        <v>0</v>
      </c>
      <c r="BZ15">
        <f t="shared" si="47"/>
        <v>0</v>
      </c>
      <c r="CA15">
        <f t="shared" si="48"/>
        <v>0</v>
      </c>
      <c r="CC15">
        <f t="shared" si="49"/>
        <v>0</v>
      </c>
      <c r="CD15">
        <f t="shared" si="50"/>
        <v>31</v>
      </c>
    </row>
    <row r="16" spans="1:82" ht="15" x14ac:dyDescent="0.2">
      <c r="A16" s="5">
        <f t="shared" si="51"/>
        <v>12</v>
      </c>
      <c r="B16" s="153" t="s">
        <v>217</v>
      </c>
      <c r="C16" s="93" t="s">
        <v>218</v>
      </c>
      <c r="D16" s="59">
        <f t="shared" si="0"/>
        <v>14</v>
      </c>
      <c r="E16" s="91" t="s">
        <v>52</v>
      </c>
      <c r="F16" s="91" t="s">
        <v>52</v>
      </c>
      <c r="G16" s="91" t="s">
        <v>52</v>
      </c>
      <c r="H16" s="91">
        <v>14</v>
      </c>
      <c r="I16" s="91" t="s">
        <v>52</v>
      </c>
      <c r="J16" s="91" t="s">
        <v>52</v>
      </c>
      <c r="K16" s="91" t="s">
        <v>52</v>
      </c>
      <c r="L16" s="91" t="s">
        <v>52</v>
      </c>
      <c r="M16" s="91" t="s">
        <v>52</v>
      </c>
      <c r="N16" s="91" t="s">
        <v>52</v>
      </c>
      <c r="O16" s="91" t="s">
        <v>52</v>
      </c>
      <c r="P16" s="91" t="s">
        <v>52</v>
      </c>
      <c r="Q16" s="91" t="s">
        <v>52</v>
      </c>
      <c r="R16" s="91" t="s">
        <v>52</v>
      </c>
      <c r="S16" s="91" t="s">
        <v>52</v>
      </c>
      <c r="T16" s="91" t="s">
        <v>52</v>
      </c>
      <c r="V16" s="135">
        <f t="shared" si="1"/>
        <v>14</v>
      </c>
      <c r="W16" s="135">
        <f t="shared" si="2"/>
        <v>0</v>
      </c>
      <c r="X16" s="135">
        <f t="shared" si="3"/>
        <v>0</v>
      </c>
      <c r="Y16" s="135">
        <f t="shared" si="4"/>
        <v>0</v>
      </c>
      <c r="Z16" s="135">
        <f t="shared" si="5"/>
        <v>0</v>
      </c>
      <c r="AA16" s="135">
        <f t="shared" si="6"/>
        <v>0</v>
      </c>
      <c r="AB16" s="135">
        <f t="shared" si="7"/>
        <v>0</v>
      </c>
      <c r="AC16" s="135">
        <f t="shared" si="8"/>
        <v>0</v>
      </c>
      <c r="AD16" s="135">
        <f t="shared" si="9"/>
        <v>0</v>
      </c>
      <c r="AE16" s="135">
        <f t="shared" si="10"/>
        <v>0</v>
      </c>
      <c r="AF16" s="135">
        <f t="shared" si="11"/>
        <v>0</v>
      </c>
      <c r="AG16" s="135">
        <f t="shared" si="12"/>
        <v>0</v>
      </c>
      <c r="AH16" s="135">
        <f t="shared" si="13"/>
        <v>0</v>
      </c>
      <c r="AI16" s="135">
        <f t="shared" si="14"/>
        <v>0</v>
      </c>
      <c r="AJ16" s="135">
        <f t="shared" si="15"/>
        <v>0</v>
      </c>
      <c r="AK16" s="135">
        <f t="shared" si="16"/>
        <v>0</v>
      </c>
      <c r="AL16" s="136"/>
      <c r="AM16" s="135">
        <f t="shared" si="17"/>
        <v>0</v>
      </c>
      <c r="AN16" s="135">
        <f t="shared" si="18"/>
        <v>0</v>
      </c>
      <c r="AO16" s="135">
        <f t="shared" si="19"/>
        <v>0</v>
      </c>
      <c r="AP16" s="135">
        <f t="shared" si="20"/>
        <v>14</v>
      </c>
      <c r="AQ16" s="135">
        <f t="shared" si="21"/>
        <v>0</v>
      </c>
      <c r="AR16" s="135">
        <f t="shared" si="22"/>
        <v>0</v>
      </c>
      <c r="AS16" s="135">
        <f t="shared" si="23"/>
        <v>0</v>
      </c>
      <c r="AT16" s="135">
        <f t="shared" si="24"/>
        <v>0</v>
      </c>
      <c r="AU16" s="135">
        <f t="shared" si="25"/>
        <v>0</v>
      </c>
      <c r="AV16" s="135">
        <f t="shared" si="26"/>
        <v>0</v>
      </c>
      <c r="AW16" s="135">
        <f t="shared" si="27"/>
        <v>0</v>
      </c>
      <c r="AX16" s="135">
        <f t="shared" si="28"/>
        <v>0</v>
      </c>
      <c r="AY16" s="135">
        <f t="shared" si="29"/>
        <v>0</v>
      </c>
      <c r="AZ16" s="135">
        <f t="shared" si="30"/>
        <v>0</v>
      </c>
      <c r="BA16" s="135">
        <f t="shared" si="31"/>
        <v>0</v>
      </c>
      <c r="BB16" s="135">
        <f t="shared" si="32"/>
        <v>0</v>
      </c>
      <c r="BD16">
        <f t="shared" si="33"/>
        <v>15</v>
      </c>
      <c r="BE16">
        <f t="shared" si="34"/>
        <v>14</v>
      </c>
      <c r="BJ16">
        <v>12</v>
      </c>
      <c r="BN16">
        <f t="shared" si="35"/>
        <v>29</v>
      </c>
      <c r="BO16">
        <f t="shared" si="36"/>
        <v>0</v>
      </c>
      <c r="BP16">
        <f t="shared" si="37"/>
        <v>0</v>
      </c>
      <c r="BQ16">
        <f t="shared" si="38"/>
        <v>6</v>
      </c>
      <c r="BR16">
        <f t="shared" si="39"/>
        <v>23</v>
      </c>
      <c r="BS16">
        <f t="shared" si="40"/>
        <v>0</v>
      </c>
      <c r="BT16">
        <f t="shared" si="41"/>
        <v>0</v>
      </c>
      <c r="BU16">
        <f t="shared" si="42"/>
        <v>0</v>
      </c>
      <c r="BV16">
        <f t="shared" si="43"/>
        <v>0</v>
      </c>
      <c r="BW16">
        <f t="shared" si="44"/>
        <v>0</v>
      </c>
      <c r="BX16">
        <f t="shared" si="45"/>
        <v>0</v>
      </c>
      <c r="BY16">
        <f t="shared" si="46"/>
        <v>0</v>
      </c>
      <c r="BZ16">
        <f t="shared" si="47"/>
        <v>0</v>
      </c>
      <c r="CA16">
        <f t="shared" si="48"/>
        <v>0</v>
      </c>
      <c r="CC16">
        <f t="shared" si="49"/>
        <v>0</v>
      </c>
      <c r="CD16">
        <f t="shared" si="50"/>
        <v>29</v>
      </c>
    </row>
    <row r="17" spans="1:82" ht="15" x14ac:dyDescent="0.2">
      <c r="A17" s="5">
        <f t="shared" si="51"/>
        <v>13</v>
      </c>
      <c r="B17" s="153" t="s">
        <v>270</v>
      </c>
      <c r="C17" s="140" t="s">
        <v>75</v>
      </c>
      <c r="D17" s="34">
        <f t="shared" si="0"/>
        <v>13</v>
      </c>
      <c r="E17" s="91" t="s">
        <v>52</v>
      </c>
      <c r="F17" s="91" t="s">
        <v>52</v>
      </c>
      <c r="G17" s="91">
        <v>6</v>
      </c>
      <c r="H17" s="91">
        <v>7</v>
      </c>
      <c r="I17" s="91" t="s">
        <v>52</v>
      </c>
      <c r="J17" s="91" t="s">
        <v>52</v>
      </c>
      <c r="K17" s="91" t="s">
        <v>52</v>
      </c>
      <c r="L17" s="91" t="s">
        <v>52</v>
      </c>
      <c r="M17" s="91" t="s">
        <v>52</v>
      </c>
      <c r="N17" s="91" t="s">
        <v>52</v>
      </c>
      <c r="O17" s="91" t="s">
        <v>52</v>
      </c>
      <c r="P17" s="91" t="s">
        <v>52</v>
      </c>
      <c r="Q17" s="91" t="s">
        <v>52</v>
      </c>
      <c r="R17" s="91" t="s">
        <v>52</v>
      </c>
      <c r="S17" s="91" t="s">
        <v>52</v>
      </c>
      <c r="T17" s="91" t="s">
        <v>52</v>
      </c>
      <c r="V17" s="135">
        <f t="shared" si="1"/>
        <v>7</v>
      </c>
      <c r="W17" s="135">
        <f t="shared" si="2"/>
        <v>6</v>
      </c>
      <c r="X17" s="135">
        <f t="shared" si="3"/>
        <v>0</v>
      </c>
      <c r="Y17" s="135">
        <f t="shared" si="4"/>
        <v>0</v>
      </c>
      <c r="Z17" s="135">
        <f t="shared" si="5"/>
        <v>0</v>
      </c>
      <c r="AA17" s="135">
        <f t="shared" si="6"/>
        <v>0</v>
      </c>
      <c r="AB17" s="135">
        <f t="shared" si="7"/>
        <v>0</v>
      </c>
      <c r="AC17" s="135">
        <f t="shared" si="8"/>
        <v>0</v>
      </c>
      <c r="AD17" s="135">
        <f t="shared" si="9"/>
        <v>0</v>
      </c>
      <c r="AE17" s="135">
        <f t="shared" si="10"/>
        <v>0</v>
      </c>
      <c r="AF17" s="135">
        <f t="shared" si="11"/>
        <v>0</v>
      </c>
      <c r="AG17" s="135">
        <f t="shared" si="12"/>
        <v>0</v>
      </c>
      <c r="AH17" s="135">
        <f t="shared" si="13"/>
        <v>0</v>
      </c>
      <c r="AI17" s="135">
        <f t="shared" si="14"/>
        <v>0</v>
      </c>
      <c r="AJ17" s="135">
        <f t="shared" si="15"/>
        <v>0</v>
      </c>
      <c r="AK17" s="135">
        <f t="shared" si="16"/>
        <v>0</v>
      </c>
      <c r="AL17" s="136"/>
      <c r="AM17" s="135">
        <f t="shared" si="17"/>
        <v>0</v>
      </c>
      <c r="AN17" s="135">
        <f t="shared" si="18"/>
        <v>0</v>
      </c>
      <c r="AO17" s="135">
        <f t="shared" si="19"/>
        <v>6</v>
      </c>
      <c r="AP17" s="135">
        <f t="shared" si="20"/>
        <v>7</v>
      </c>
      <c r="AQ17" s="135">
        <f t="shared" si="21"/>
        <v>0</v>
      </c>
      <c r="AR17" s="135">
        <f t="shared" si="22"/>
        <v>0</v>
      </c>
      <c r="AS17" s="135">
        <f t="shared" si="23"/>
        <v>0</v>
      </c>
      <c r="AT17" s="135">
        <f t="shared" si="24"/>
        <v>0</v>
      </c>
      <c r="AU17" s="135">
        <f t="shared" si="25"/>
        <v>0</v>
      </c>
      <c r="AV17" s="135">
        <f t="shared" si="26"/>
        <v>0</v>
      </c>
      <c r="AW17" s="135">
        <f t="shared" si="27"/>
        <v>0</v>
      </c>
      <c r="AX17" s="135">
        <f t="shared" si="28"/>
        <v>0</v>
      </c>
      <c r="AY17" s="135">
        <f t="shared" si="29"/>
        <v>0</v>
      </c>
      <c r="AZ17" s="135">
        <f t="shared" si="30"/>
        <v>0</v>
      </c>
      <c r="BA17" s="135">
        <f t="shared" si="31"/>
        <v>0</v>
      </c>
      <c r="BB17" s="135">
        <f t="shared" si="32"/>
        <v>0</v>
      </c>
      <c r="BD17">
        <f t="shared" si="33"/>
        <v>14</v>
      </c>
      <c r="BE17">
        <f t="shared" si="34"/>
        <v>13</v>
      </c>
      <c r="BJ17">
        <v>13</v>
      </c>
      <c r="BN17">
        <f t="shared" si="35"/>
        <v>27</v>
      </c>
      <c r="BO17">
        <f t="shared" si="36"/>
        <v>0</v>
      </c>
      <c r="BP17">
        <f t="shared" si="37"/>
        <v>0</v>
      </c>
      <c r="BQ17">
        <f t="shared" si="38"/>
        <v>6</v>
      </c>
      <c r="BR17">
        <f t="shared" si="39"/>
        <v>21</v>
      </c>
      <c r="BS17">
        <f t="shared" si="40"/>
        <v>0</v>
      </c>
      <c r="BT17">
        <f t="shared" si="41"/>
        <v>0</v>
      </c>
      <c r="BU17">
        <f t="shared" si="42"/>
        <v>0</v>
      </c>
      <c r="BV17">
        <f t="shared" si="43"/>
        <v>0</v>
      </c>
      <c r="BW17">
        <f t="shared" si="44"/>
        <v>0</v>
      </c>
      <c r="BX17">
        <f t="shared" si="45"/>
        <v>0</v>
      </c>
      <c r="BY17">
        <f t="shared" si="46"/>
        <v>0</v>
      </c>
      <c r="BZ17">
        <f t="shared" si="47"/>
        <v>0</v>
      </c>
      <c r="CA17">
        <f t="shared" si="48"/>
        <v>0</v>
      </c>
      <c r="CC17">
        <f t="shared" si="49"/>
        <v>0</v>
      </c>
      <c r="CD17">
        <f t="shared" si="50"/>
        <v>27</v>
      </c>
    </row>
    <row r="18" spans="1:82" ht="15" x14ac:dyDescent="0.2">
      <c r="A18" s="5">
        <f t="shared" si="51"/>
        <v>14</v>
      </c>
      <c r="B18" s="155" t="s">
        <v>266</v>
      </c>
      <c r="C18" s="138" t="s">
        <v>181</v>
      </c>
      <c r="D18" s="34">
        <f t="shared" si="0"/>
        <v>12</v>
      </c>
      <c r="E18" s="91" t="s">
        <v>52</v>
      </c>
      <c r="F18" s="91" t="s">
        <v>52</v>
      </c>
      <c r="G18" s="91">
        <v>6</v>
      </c>
      <c r="H18" s="91">
        <v>6</v>
      </c>
      <c r="I18" s="91" t="s">
        <v>52</v>
      </c>
      <c r="J18" s="91" t="s">
        <v>52</v>
      </c>
      <c r="K18" s="91" t="s">
        <v>52</v>
      </c>
      <c r="L18" s="91" t="s">
        <v>52</v>
      </c>
      <c r="M18" s="91" t="s">
        <v>52</v>
      </c>
      <c r="N18" s="91" t="s">
        <v>52</v>
      </c>
      <c r="O18" s="91" t="s">
        <v>52</v>
      </c>
      <c r="P18" s="91" t="s">
        <v>52</v>
      </c>
      <c r="Q18" s="91" t="s">
        <v>52</v>
      </c>
      <c r="R18" s="91" t="s">
        <v>52</v>
      </c>
      <c r="S18" s="91" t="s">
        <v>52</v>
      </c>
      <c r="T18" s="91" t="s">
        <v>52</v>
      </c>
      <c r="V18" s="135">
        <f t="shared" si="1"/>
        <v>6</v>
      </c>
      <c r="W18" s="135">
        <f t="shared" si="2"/>
        <v>6</v>
      </c>
      <c r="X18" s="135">
        <f t="shared" si="3"/>
        <v>0</v>
      </c>
      <c r="Y18" s="135">
        <f t="shared" si="4"/>
        <v>0</v>
      </c>
      <c r="Z18" s="135">
        <f t="shared" si="5"/>
        <v>0</v>
      </c>
      <c r="AA18" s="135">
        <f t="shared" si="6"/>
        <v>0</v>
      </c>
      <c r="AB18" s="135">
        <f t="shared" si="7"/>
        <v>0</v>
      </c>
      <c r="AC18" s="135">
        <f t="shared" si="8"/>
        <v>0</v>
      </c>
      <c r="AD18" s="135">
        <f t="shared" si="9"/>
        <v>0</v>
      </c>
      <c r="AE18" s="135">
        <f t="shared" si="10"/>
        <v>0</v>
      </c>
      <c r="AF18" s="135">
        <f t="shared" si="11"/>
        <v>0</v>
      </c>
      <c r="AG18" s="135">
        <f t="shared" si="12"/>
        <v>0</v>
      </c>
      <c r="AH18" s="135">
        <f t="shared" si="13"/>
        <v>0</v>
      </c>
      <c r="AI18" s="135">
        <f t="shared" si="14"/>
        <v>0</v>
      </c>
      <c r="AJ18" s="135">
        <f t="shared" si="15"/>
        <v>0</v>
      </c>
      <c r="AK18" s="135">
        <f t="shared" si="16"/>
        <v>0</v>
      </c>
      <c r="AL18" s="136"/>
      <c r="AM18" s="135">
        <f t="shared" si="17"/>
        <v>0</v>
      </c>
      <c r="AN18" s="135">
        <f t="shared" si="18"/>
        <v>0</v>
      </c>
      <c r="AO18" s="135">
        <f t="shared" si="19"/>
        <v>6</v>
      </c>
      <c r="AP18" s="135">
        <f t="shared" si="20"/>
        <v>6</v>
      </c>
      <c r="AQ18" s="135">
        <f t="shared" si="21"/>
        <v>0</v>
      </c>
      <c r="AR18" s="135">
        <f t="shared" si="22"/>
        <v>0</v>
      </c>
      <c r="AS18" s="135">
        <f t="shared" si="23"/>
        <v>0</v>
      </c>
      <c r="AT18" s="135">
        <f t="shared" si="24"/>
        <v>0</v>
      </c>
      <c r="AU18" s="135">
        <f t="shared" si="25"/>
        <v>0</v>
      </c>
      <c r="AV18" s="135">
        <f t="shared" si="26"/>
        <v>0</v>
      </c>
      <c r="AW18" s="135">
        <f t="shared" si="27"/>
        <v>0</v>
      </c>
      <c r="AX18" s="135">
        <f t="shared" si="28"/>
        <v>0</v>
      </c>
      <c r="AY18" s="135">
        <f t="shared" si="29"/>
        <v>0</v>
      </c>
      <c r="AZ18" s="135">
        <f t="shared" si="30"/>
        <v>0</v>
      </c>
      <c r="BA18" s="135">
        <f t="shared" si="31"/>
        <v>0</v>
      </c>
      <c r="BB18" s="135">
        <f t="shared" si="32"/>
        <v>0</v>
      </c>
      <c r="BD18">
        <f t="shared" si="33"/>
        <v>14</v>
      </c>
      <c r="BE18">
        <f t="shared" si="34"/>
        <v>12</v>
      </c>
      <c r="BJ18">
        <v>14</v>
      </c>
      <c r="BN18">
        <f t="shared" si="35"/>
        <v>25</v>
      </c>
      <c r="BO18">
        <f t="shared" si="36"/>
        <v>0</v>
      </c>
      <c r="BP18">
        <f t="shared" si="37"/>
        <v>0</v>
      </c>
      <c r="BQ18">
        <f t="shared" si="38"/>
        <v>12</v>
      </c>
      <c r="BR18">
        <f t="shared" si="39"/>
        <v>13</v>
      </c>
      <c r="BS18">
        <f t="shared" si="40"/>
        <v>0</v>
      </c>
      <c r="BT18">
        <f t="shared" si="41"/>
        <v>0</v>
      </c>
      <c r="BU18">
        <f t="shared" si="42"/>
        <v>0</v>
      </c>
      <c r="BV18">
        <f t="shared" si="43"/>
        <v>0</v>
      </c>
      <c r="BW18">
        <f t="shared" si="44"/>
        <v>0</v>
      </c>
      <c r="BX18">
        <f t="shared" si="45"/>
        <v>0</v>
      </c>
      <c r="BY18">
        <f t="shared" si="46"/>
        <v>0</v>
      </c>
      <c r="BZ18">
        <f t="shared" si="47"/>
        <v>0</v>
      </c>
      <c r="CA18">
        <f t="shared" si="48"/>
        <v>0</v>
      </c>
      <c r="CC18">
        <f t="shared" si="49"/>
        <v>0</v>
      </c>
      <c r="CD18">
        <f t="shared" si="50"/>
        <v>25</v>
      </c>
    </row>
    <row r="19" spans="1:82" ht="15" x14ac:dyDescent="0.2">
      <c r="A19" s="5">
        <f t="shared" si="51"/>
        <v>14</v>
      </c>
      <c r="B19" s="153" t="s">
        <v>163</v>
      </c>
      <c r="C19" s="62" t="s">
        <v>152</v>
      </c>
      <c r="D19" s="59">
        <f t="shared" si="0"/>
        <v>12</v>
      </c>
      <c r="E19" s="91" t="s">
        <v>52</v>
      </c>
      <c r="F19" s="91" t="s">
        <v>52</v>
      </c>
      <c r="G19" s="91">
        <v>6</v>
      </c>
      <c r="H19" s="91">
        <v>6</v>
      </c>
      <c r="I19" s="91" t="s">
        <v>52</v>
      </c>
      <c r="J19" s="91" t="s">
        <v>52</v>
      </c>
      <c r="K19" s="91" t="s">
        <v>52</v>
      </c>
      <c r="L19" s="91" t="s">
        <v>52</v>
      </c>
      <c r="M19" s="91" t="s">
        <v>52</v>
      </c>
      <c r="N19" s="91" t="s">
        <v>52</v>
      </c>
      <c r="O19" s="91" t="s">
        <v>52</v>
      </c>
      <c r="P19" s="91" t="s">
        <v>52</v>
      </c>
      <c r="Q19" s="91" t="s">
        <v>52</v>
      </c>
      <c r="R19" s="91" t="s">
        <v>52</v>
      </c>
      <c r="S19" s="91" t="s">
        <v>52</v>
      </c>
      <c r="T19" s="91" t="s">
        <v>52</v>
      </c>
      <c r="V19" s="135">
        <f t="shared" si="1"/>
        <v>6</v>
      </c>
      <c r="W19" s="135">
        <f t="shared" si="2"/>
        <v>6</v>
      </c>
      <c r="X19" s="135">
        <f t="shared" si="3"/>
        <v>0</v>
      </c>
      <c r="Y19" s="135">
        <f t="shared" si="4"/>
        <v>0</v>
      </c>
      <c r="Z19" s="135">
        <f t="shared" si="5"/>
        <v>0</v>
      </c>
      <c r="AA19" s="135">
        <f t="shared" si="6"/>
        <v>0</v>
      </c>
      <c r="AB19" s="135">
        <f t="shared" si="7"/>
        <v>0</v>
      </c>
      <c r="AC19" s="135">
        <f t="shared" si="8"/>
        <v>0</v>
      </c>
      <c r="AD19" s="135">
        <f t="shared" si="9"/>
        <v>0</v>
      </c>
      <c r="AE19" s="135">
        <f t="shared" si="10"/>
        <v>0</v>
      </c>
      <c r="AF19" s="135">
        <f t="shared" si="11"/>
        <v>0</v>
      </c>
      <c r="AG19" s="135">
        <f t="shared" si="12"/>
        <v>0</v>
      </c>
      <c r="AH19" s="135">
        <f t="shared" si="13"/>
        <v>0</v>
      </c>
      <c r="AI19" s="135">
        <f t="shared" si="14"/>
        <v>0</v>
      </c>
      <c r="AJ19" s="135">
        <f t="shared" si="15"/>
        <v>0</v>
      </c>
      <c r="AK19" s="135">
        <f t="shared" si="16"/>
        <v>0</v>
      </c>
      <c r="AL19" s="136"/>
      <c r="AM19" s="135">
        <f t="shared" si="17"/>
        <v>0</v>
      </c>
      <c r="AN19" s="135">
        <f t="shared" si="18"/>
        <v>0</v>
      </c>
      <c r="AO19" s="135">
        <f t="shared" si="19"/>
        <v>6</v>
      </c>
      <c r="AP19" s="135">
        <f t="shared" si="20"/>
        <v>6</v>
      </c>
      <c r="AQ19" s="135">
        <f t="shared" si="21"/>
        <v>0</v>
      </c>
      <c r="AR19" s="135">
        <f t="shared" si="22"/>
        <v>0</v>
      </c>
      <c r="AS19" s="135">
        <f t="shared" si="23"/>
        <v>0</v>
      </c>
      <c r="AT19" s="135">
        <f t="shared" si="24"/>
        <v>0</v>
      </c>
      <c r="AU19" s="135">
        <f t="shared" si="25"/>
        <v>0</v>
      </c>
      <c r="AV19" s="135">
        <f t="shared" si="26"/>
        <v>0</v>
      </c>
      <c r="AW19" s="135">
        <f t="shared" si="27"/>
        <v>0</v>
      </c>
      <c r="AX19" s="135">
        <f t="shared" si="28"/>
        <v>0</v>
      </c>
      <c r="AY19" s="135">
        <f t="shared" si="29"/>
        <v>0</v>
      </c>
      <c r="AZ19" s="135">
        <f t="shared" si="30"/>
        <v>0</v>
      </c>
      <c r="BA19" s="135">
        <f t="shared" si="31"/>
        <v>0</v>
      </c>
      <c r="BB19" s="135">
        <f t="shared" si="32"/>
        <v>0</v>
      </c>
      <c r="BD19">
        <f t="shared" si="33"/>
        <v>14</v>
      </c>
      <c r="BE19">
        <f t="shared" si="34"/>
        <v>12</v>
      </c>
      <c r="BJ19">
        <v>15</v>
      </c>
      <c r="BN19">
        <f t="shared" si="35"/>
        <v>24</v>
      </c>
      <c r="BO19">
        <f t="shared" si="36"/>
        <v>0</v>
      </c>
      <c r="BP19">
        <f t="shared" si="37"/>
        <v>0</v>
      </c>
      <c r="BQ19">
        <f t="shared" si="38"/>
        <v>12</v>
      </c>
      <c r="BR19">
        <f t="shared" si="39"/>
        <v>12</v>
      </c>
      <c r="BS19">
        <f t="shared" si="40"/>
        <v>0</v>
      </c>
      <c r="BT19">
        <f t="shared" si="41"/>
        <v>0</v>
      </c>
      <c r="BU19">
        <f t="shared" si="42"/>
        <v>0</v>
      </c>
      <c r="BV19">
        <f t="shared" si="43"/>
        <v>0</v>
      </c>
      <c r="BW19">
        <f t="shared" si="44"/>
        <v>0</v>
      </c>
      <c r="BX19">
        <f t="shared" si="45"/>
        <v>0</v>
      </c>
      <c r="BY19">
        <f t="shared" si="46"/>
        <v>0</v>
      </c>
      <c r="BZ19">
        <f t="shared" si="47"/>
        <v>0</v>
      </c>
      <c r="CA19">
        <f t="shared" si="48"/>
        <v>0</v>
      </c>
      <c r="CC19">
        <f t="shared" si="49"/>
        <v>0</v>
      </c>
      <c r="CD19">
        <f t="shared" si="50"/>
        <v>24</v>
      </c>
    </row>
    <row r="20" spans="1:82" ht="15" x14ac:dyDescent="0.2">
      <c r="A20" s="5">
        <f t="shared" si="51"/>
        <v>14</v>
      </c>
      <c r="B20" s="156" t="s">
        <v>74</v>
      </c>
      <c r="C20" s="62" t="s">
        <v>85</v>
      </c>
      <c r="D20" s="59">
        <f t="shared" si="0"/>
        <v>12</v>
      </c>
      <c r="E20" s="91" t="s">
        <v>52</v>
      </c>
      <c r="F20" s="91" t="s">
        <v>52</v>
      </c>
      <c r="G20" s="91">
        <v>6</v>
      </c>
      <c r="H20" s="91">
        <v>6</v>
      </c>
      <c r="I20" s="91" t="s">
        <v>52</v>
      </c>
      <c r="J20" s="91" t="s">
        <v>52</v>
      </c>
      <c r="K20" s="91" t="s">
        <v>52</v>
      </c>
      <c r="L20" s="91" t="s">
        <v>52</v>
      </c>
      <c r="M20" s="91" t="s">
        <v>52</v>
      </c>
      <c r="N20" s="91" t="s">
        <v>52</v>
      </c>
      <c r="O20" s="91" t="s">
        <v>52</v>
      </c>
      <c r="P20" s="91" t="s">
        <v>52</v>
      </c>
      <c r="Q20" s="91" t="s">
        <v>52</v>
      </c>
      <c r="R20" s="91" t="s">
        <v>52</v>
      </c>
      <c r="S20" s="91" t="s">
        <v>52</v>
      </c>
      <c r="T20" s="91" t="s">
        <v>52</v>
      </c>
      <c r="V20" s="135">
        <f t="shared" si="1"/>
        <v>6</v>
      </c>
      <c r="W20" s="135">
        <f t="shared" si="2"/>
        <v>6</v>
      </c>
      <c r="X20" s="135">
        <f t="shared" si="3"/>
        <v>0</v>
      </c>
      <c r="Y20" s="135">
        <f t="shared" si="4"/>
        <v>0</v>
      </c>
      <c r="Z20" s="135">
        <f t="shared" si="5"/>
        <v>0</v>
      </c>
      <c r="AA20" s="135">
        <f t="shared" si="6"/>
        <v>0</v>
      </c>
      <c r="AB20" s="135">
        <f t="shared" si="7"/>
        <v>0</v>
      </c>
      <c r="AC20" s="135">
        <f t="shared" si="8"/>
        <v>0</v>
      </c>
      <c r="AD20" s="135">
        <f t="shared" si="9"/>
        <v>0</v>
      </c>
      <c r="AE20" s="135">
        <f t="shared" si="10"/>
        <v>0</v>
      </c>
      <c r="AF20" s="135">
        <f t="shared" si="11"/>
        <v>0</v>
      </c>
      <c r="AG20" s="135">
        <f t="shared" si="12"/>
        <v>0</v>
      </c>
      <c r="AH20" s="135">
        <f t="shared" si="13"/>
        <v>0</v>
      </c>
      <c r="AI20" s="135">
        <f t="shared" si="14"/>
        <v>0</v>
      </c>
      <c r="AJ20" s="135">
        <f t="shared" si="15"/>
        <v>0</v>
      </c>
      <c r="AK20" s="135">
        <f t="shared" si="16"/>
        <v>0</v>
      </c>
      <c r="AL20" s="136"/>
      <c r="AM20" s="135">
        <f t="shared" si="17"/>
        <v>0</v>
      </c>
      <c r="AN20" s="135">
        <f t="shared" si="18"/>
        <v>0</v>
      </c>
      <c r="AO20" s="135">
        <f t="shared" si="19"/>
        <v>6</v>
      </c>
      <c r="AP20" s="135">
        <f t="shared" si="20"/>
        <v>6</v>
      </c>
      <c r="AQ20" s="135">
        <f t="shared" si="21"/>
        <v>0</v>
      </c>
      <c r="AR20" s="135">
        <f t="shared" si="22"/>
        <v>0</v>
      </c>
      <c r="AS20" s="135">
        <f t="shared" si="23"/>
        <v>0</v>
      </c>
      <c r="AT20" s="135">
        <f t="shared" si="24"/>
        <v>0</v>
      </c>
      <c r="AU20" s="135">
        <f t="shared" si="25"/>
        <v>0</v>
      </c>
      <c r="AV20" s="135">
        <f t="shared" si="26"/>
        <v>0</v>
      </c>
      <c r="AW20" s="135">
        <f t="shared" si="27"/>
        <v>0</v>
      </c>
      <c r="AX20" s="135">
        <f t="shared" si="28"/>
        <v>0</v>
      </c>
      <c r="AY20" s="135">
        <f t="shared" si="29"/>
        <v>0</v>
      </c>
      <c r="AZ20" s="135">
        <f t="shared" si="30"/>
        <v>0</v>
      </c>
      <c r="BA20" s="135">
        <f t="shared" si="31"/>
        <v>0</v>
      </c>
      <c r="BB20" s="135">
        <f t="shared" si="32"/>
        <v>0</v>
      </c>
      <c r="BD20">
        <f t="shared" si="33"/>
        <v>14</v>
      </c>
      <c r="BE20">
        <f t="shared" si="34"/>
        <v>12</v>
      </c>
      <c r="BJ20">
        <v>16</v>
      </c>
      <c r="BN20">
        <f t="shared" si="35"/>
        <v>24</v>
      </c>
      <c r="BO20">
        <f t="shared" si="36"/>
        <v>0</v>
      </c>
      <c r="BP20">
        <f t="shared" si="37"/>
        <v>0</v>
      </c>
      <c r="BQ20">
        <f t="shared" si="38"/>
        <v>12</v>
      </c>
      <c r="BR20">
        <f t="shared" si="39"/>
        <v>12</v>
      </c>
      <c r="BS20">
        <f t="shared" si="40"/>
        <v>0</v>
      </c>
      <c r="BT20">
        <f t="shared" si="41"/>
        <v>0</v>
      </c>
      <c r="BU20">
        <f t="shared" si="42"/>
        <v>0</v>
      </c>
      <c r="BV20">
        <f t="shared" si="43"/>
        <v>0</v>
      </c>
      <c r="BW20">
        <f t="shared" si="44"/>
        <v>0</v>
      </c>
      <c r="BX20">
        <f t="shared" si="45"/>
        <v>0</v>
      </c>
      <c r="BY20">
        <f t="shared" si="46"/>
        <v>0</v>
      </c>
      <c r="BZ20">
        <f t="shared" si="47"/>
        <v>0</v>
      </c>
      <c r="CA20">
        <f t="shared" si="48"/>
        <v>0</v>
      </c>
      <c r="CC20">
        <f t="shared" si="49"/>
        <v>0</v>
      </c>
      <c r="CD20">
        <f t="shared" si="50"/>
        <v>24</v>
      </c>
    </row>
    <row r="21" spans="1:82" ht="15" x14ac:dyDescent="0.2">
      <c r="A21" s="5">
        <f t="shared" si="51"/>
        <v>14</v>
      </c>
      <c r="B21" s="155" t="s">
        <v>165</v>
      </c>
      <c r="C21" s="85" t="s">
        <v>75</v>
      </c>
      <c r="D21" s="34">
        <f t="shared" si="0"/>
        <v>12</v>
      </c>
      <c r="E21" s="91" t="s">
        <v>52</v>
      </c>
      <c r="F21" s="91" t="s">
        <v>52</v>
      </c>
      <c r="G21" s="91">
        <v>6</v>
      </c>
      <c r="H21" s="91">
        <v>6</v>
      </c>
      <c r="I21" s="91" t="s">
        <v>52</v>
      </c>
      <c r="J21" s="91" t="s">
        <v>52</v>
      </c>
      <c r="K21" s="91" t="s">
        <v>52</v>
      </c>
      <c r="L21" s="91" t="s">
        <v>52</v>
      </c>
      <c r="M21" s="91" t="s">
        <v>52</v>
      </c>
      <c r="N21" s="91" t="s">
        <v>52</v>
      </c>
      <c r="O21" s="91" t="s">
        <v>52</v>
      </c>
      <c r="P21" s="91" t="s">
        <v>52</v>
      </c>
      <c r="Q21" s="91" t="s">
        <v>52</v>
      </c>
      <c r="R21" s="91" t="s">
        <v>52</v>
      </c>
      <c r="S21" s="91" t="s">
        <v>52</v>
      </c>
      <c r="T21" s="91" t="s">
        <v>52</v>
      </c>
      <c r="V21" s="135">
        <f t="shared" si="1"/>
        <v>6</v>
      </c>
      <c r="W21" s="135">
        <f t="shared" si="2"/>
        <v>6</v>
      </c>
      <c r="X21" s="135">
        <f t="shared" si="3"/>
        <v>0</v>
      </c>
      <c r="Y21" s="135">
        <f t="shared" si="4"/>
        <v>0</v>
      </c>
      <c r="Z21" s="135">
        <f t="shared" si="5"/>
        <v>0</v>
      </c>
      <c r="AA21" s="135">
        <f t="shared" si="6"/>
        <v>0</v>
      </c>
      <c r="AB21" s="135">
        <f t="shared" si="7"/>
        <v>0</v>
      </c>
      <c r="AC21" s="135">
        <f t="shared" si="8"/>
        <v>0</v>
      </c>
      <c r="AD21" s="135">
        <f t="shared" si="9"/>
        <v>0</v>
      </c>
      <c r="AE21" s="135">
        <f t="shared" si="10"/>
        <v>0</v>
      </c>
      <c r="AF21" s="135">
        <f t="shared" si="11"/>
        <v>0</v>
      </c>
      <c r="AG21" s="135">
        <f t="shared" si="12"/>
        <v>0</v>
      </c>
      <c r="AH21" s="135">
        <f t="shared" si="13"/>
        <v>0</v>
      </c>
      <c r="AI21" s="135">
        <f t="shared" si="14"/>
        <v>0</v>
      </c>
      <c r="AJ21" s="135">
        <f t="shared" si="15"/>
        <v>0</v>
      </c>
      <c r="AK21" s="135">
        <f t="shared" si="16"/>
        <v>0</v>
      </c>
      <c r="AL21" s="136"/>
      <c r="AM21" s="135">
        <f t="shared" si="17"/>
        <v>0</v>
      </c>
      <c r="AN21" s="135">
        <f t="shared" si="18"/>
        <v>0</v>
      </c>
      <c r="AO21" s="135">
        <f t="shared" si="19"/>
        <v>6</v>
      </c>
      <c r="AP21" s="135">
        <f t="shared" si="20"/>
        <v>6</v>
      </c>
      <c r="AQ21" s="135">
        <f t="shared" si="21"/>
        <v>0</v>
      </c>
      <c r="AR21" s="135">
        <f t="shared" si="22"/>
        <v>0</v>
      </c>
      <c r="AS21" s="135">
        <f t="shared" si="23"/>
        <v>0</v>
      </c>
      <c r="AT21" s="135">
        <f t="shared" si="24"/>
        <v>0</v>
      </c>
      <c r="AU21" s="135">
        <f t="shared" si="25"/>
        <v>0</v>
      </c>
      <c r="AV21" s="135">
        <f t="shared" si="26"/>
        <v>0</v>
      </c>
      <c r="AW21" s="135">
        <f t="shared" si="27"/>
        <v>0</v>
      </c>
      <c r="AX21" s="135">
        <f t="shared" si="28"/>
        <v>0</v>
      </c>
      <c r="AY21" s="135">
        <f t="shared" si="29"/>
        <v>0</v>
      </c>
      <c r="AZ21" s="135">
        <f t="shared" si="30"/>
        <v>0</v>
      </c>
      <c r="BA21" s="135">
        <f t="shared" si="31"/>
        <v>0</v>
      </c>
      <c r="BB21" s="135">
        <f t="shared" si="32"/>
        <v>0</v>
      </c>
      <c r="BD21">
        <f t="shared" si="33"/>
        <v>14</v>
      </c>
      <c r="BE21">
        <f t="shared" si="34"/>
        <v>12</v>
      </c>
      <c r="BJ21">
        <v>17</v>
      </c>
      <c r="BN21">
        <f t="shared" si="35"/>
        <v>24</v>
      </c>
      <c r="BO21">
        <f t="shared" si="36"/>
        <v>0</v>
      </c>
      <c r="BP21">
        <f t="shared" si="37"/>
        <v>0</v>
      </c>
      <c r="BQ21">
        <f t="shared" si="38"/>
        <v>12</v>
      </c>
      <c r="BR21">
        <f t="shared" si="39"/>
        <v>12</v>
      </c>
      <c r="BS21">
        <f t="shared" si="40"/>
        <v>0</v>
      </c>
      <c r="BT21">
        <f t="shared" si="41"/>
        <v>0</v>
      </c>
      <c r="BU21">
        <f t="shared" si="42"/>
        <v>0</v>
      </c>
      <c r="BV21">
        <f t="shared" si="43"/>
        <v>0</v>
      </c>
      <c r="BW21">
        <f t="shared" si="44"/>
        <v>0</v>
      </c>
      <c r="BX21">
        <f t="shared" si="45"/>
        <v>0</v>
      </c>
      <c r="BY21">
        <f t="shared" si="46"/>
        <v>0</v>
      </c>
      <c r="BZ21">
        <f t="shared" si="47"/>
        <v>0</v>
      </c>
      <c r="CA21">
        <f t="shared" si="48"/>
        <v>0</v>
      </c>
      <c r="CC21">
        <f t="shared" si="49"/>
        <v>0</v>
      </c>
      <c r="CD21">
        <f t="shared" si="50"/>
        <v>24</v>
      </c>
    </row>
    <row r="22" spans="1:82" ht="15" x14ac:dyDescent="0.2">
      <c r="A22" s="5">
        <f t="shared" si="51"/>
        <v>14</v>
      </c>
      <c r="B22" s="153" t="s">
        <v>175</v>
      </c>
      <c r="C22" s="62" t="s">
        <v>174</v>
      </c>
      <c r="D22" s="59">
        <f t="shared" si="0"/>
        <v>12</v>
      </c>
      <c r="E22" s="91" t="s">
        <v>52</v>
      </c>
      <c r="F22" s="91" t="s">
        <v>52</v>
      </c>
      <c r="G22" s="91">
        <v>6</v>
      </c>
      <c r="H22" s="91">
        <v>6</v>
      </c>
      <c r="I22" s="91" t="s">
        <v>52</v>
      </c>
      <c r="J22" s="91" t="s">
        <v>52</v>
      </c>
      <c r="K22" s="91" t="s">
        <v>52</v>
      </c>
      <c r="L22" s="91" t="s">
        <v>52</v>
      </c>
      <c r="M22" s="91" t="s">
        <v>52</v>
      </c>
      <c r="N22" s="91" t="s">
        <v>52</v>
      </c>
      <c r="O22" s="91" t="s">
        <v>52</v>
      </c>
      <c r="P22" s="91" t="s">
        <v>52</v>
      </c>
      <c r="Q22" s="91" t="s">
        <v>52</v>
      </c>
      <c r="R22" s="91" t="s">
        <v>52</v>
      </c>
      <c r="S22" s="91" t="s">
        <v>52</v>
      </c>
      <c r="T22" s="91" t="s">
        <v>52</v>
      </c>
      <c r="V22" s="135">
        <f t="shared" si="1"/>
        <v>6</v>
      </c>
      <c r="W22" s="135">
        <f t="shared" si="2"/>
        <v>6</v>
      </c>
      <c r="X22" s="135">
        <f t="shared" si="3"/>
        <v>0</v>
      </c>
      <c r="Y22" s="135">
        <f t="shared" si="4"/>
        <v>0</v>
      </c>
      <c r="Z22" s="135">
        <f t="shared" si="5"/>
        <v>0</v>
      </c>
      <c r="AA22" s="135">
        <f t="shared" si="6"/>
        <v>0</v>
      </c>
      <c r="AB22" s="135">
        <f t="shared" si="7"/>
        <v>0</v>
      </c>
      <c r="AC22" s="135">
        <f t="shared" si="8"/>
        <v>0</v>
      </c>
      <c r="AD22" s="135">
        <f t="shared" si="9"/>
        <v>0</v>
      </c>
      <c r="AE22" s="135">
        <f t="shared" si="10"/>
        <v>0</v>
      </c>
      <c r="AF22" s="135">
        <f t="shared" si="11"/>
        <v>0</v>
      </c>
      <c r="AG22" s="135">
        <f t="shared" si="12"/>
        <v>0</v>
      </c>
      <c r="AH22" s="135">
        <f t="shared" si="13"/>
        <v>0</v>
      </c>
      <c r="AI22" s="135">
        <f t="shared" si="14"/>
        <v>0</v>
      </c>
      <c r="AJ22" s="135">
        <f t="shared" si="15"/>
        <v>0</v>
      </c>
      <c r="AK22" s="135">
        <f t="shared" si="16"/>
        <v>0</v>
      </c>
      <c r="AL22" s="136"/>
      <c r="AM22" s="135">
        <f t="shared" si="17"/>
        <v>0</v>
      </c>
      <c r="AN22" s="135">
        <f t="shared" si="18"/>
        <v>0</v>
      </c>
      <c r="AO22" s="135">
        <f t="shared" si="19"/>
        <v>6</v>
      </c>
      <c r="AP22" s="135">
        <f t="shared" si="20"/>
        <v>6</v>
      </c>
      <c r="AQ22" s="135">
        <f t="shared" si="21"/>
        <v>0</v>
      </c>
      <c r="AR22" s="135">
        <f t="shared" si="22"/>
        <v>0</v>
      </c>
      <c r="AS22" s="135">
        <f t="shared" si="23"/>
        <v>0</v>
      </c>
      <c r="AT22" s="135">
        <f t="shared" si="24"/>
        <v>0</v>
      </c>
      <c r="AU22" s="135">
        <f t="shared" si="25"/>
        <v>0</v>
      </c>
      <c r="AV22" s="135">
        <f t="shared" si="26"/>
        <v>0</v>
      </c>
      <c r="AW22" s="135">
        <f t="shared" si="27"/>
        <v>0</v>
      </c>
      <c r="AX22" s="135">
        <f t="shared" si="28"/>
        <v>0</v>
      </c>
      <c r="AY22" s="135">
        <f t="shared" si="29"/>
        <v>0</v>
      </c>
      <c r="AZ22" s="135">
        <f t="shared" si="30"/>
        <v>0</v>
      </c>
      <c r="BA22" s="135">
        <f t="shared" si="31"/>
        <v>0</v>
      </c>
      <c r="BB22" s="135">
        <f t="shared" si="32"/>
        <v>0</v>
      </c>
      <c r="BD22">
        <f t="shared" si="33"/>
        <v>14</v>
      </c>
      <c r="BE22">
        <f t="shared" si="34"/>
        <v>12</v>
      </c>
      <c r="BJ22">
        <v>18</v>
      </c>
      <c r="BN22">
        <f t="shared" si="35"/>
        <v>24</v>
      </c>
      <c r="BO22">
        <f t="shared" si="36"/>
        <v>0</v>
      </c>
      <c r="BP22">
        <f t="shared" si="37"/>
        <v>0</v>
      </c>
      <c r="BQ22">
        <f t="shared" si="38"/>
        <v>12</v>
      </c>
      <c r="BR22">
        <f t="shared" si="39"/>
        <v>12</v>
      </c>
      <c r="BS22">
        <f t="shared" si="40"/>
        <v>0</v>
      </c>
      <c r="BT22">
        <f t="shared" si="41"/>
        <v>0</v>
      </c>
      <c r="BU22">
        <f t="shared" si="42"/>
        <v>0</v>
      </c>
      <c r="BV22">
        <f t="shared" si="43"/>
        <v>0</v>
      </c>
      <c r="BW22">
        <f t="shared" si="44"/>
        <v>0</v>
      </c>
      <c r="BX22">
        <f t="shared" si="45"/>
        <v>0</v>
      </c>
      <c r="BY22">
        <f t="shared" si="46"/>
        <v>0</v>
      </c>
      <c r="BZ22">
        <f t="shared" si="47"/>
        <v>0</v>
      </c>
      <c r="CA22">
        <f t="shared" si="48"/>
        <v>0</v>
      </c>
      <c r="CC22">
        <f t="shared" si="49"/>
        <v>0</v>
      </c>
      <c r="CD22">
        <f t="shared" si="50"/>
        <v>24</v>
      </c>
    </row>
    <row r="23" spans="1:82" ht="15" x14ac:dyDescent="0.2">
      <c r="A23" s="5">
        <f t="shared" si="51"/>
        <v>14</v>
      </c>
      <c r="B23" s="155" t="s">
        <v>257</v>
      </c>
      <c r="C23" s="85" t="s">
        <v>71</v>
      </c>
      <c r="D23" s="34">
        <f t="shared" si="0"/>
        <v>12</v>
      </c>
      <c r="E23" s="91" t="s">
        <v>52</v>
      </c>
      <c r="F23" s="91" t="s">
        <v>52</v>
      </c>
      <c r="G23" s="91">
        <v>6</v>
      </c>
      <c r="H23" s="91">
        <v>6</v>
      </c>
      <c r="I23" s="91" t="s">
        <v>52</v>
      </c>
      <c r="J23" s="91" t="s">
        <v>52</v>
      </c>
      <c r="K23" s="91" t="s">
        <v>52</v>
      </c>
      <c r="L23" s="91" t="s">
        <v>52</v>
      </c>
      <c r="M23" s="91" t="s">
        <v>52</v>
      </c>
      <c r="N23" s="91" t="s">
        <v>52</v>
      </c>
      <c r="O23" s="91" t="s">
        <v>52</v>
      </c>
      <c r="P23" s="91" t="s">
        <v>52</v>
      </c>
      <c r="Q23" s="91" t="s">
        <v>52</v>
      </c>
      <c r="R23" s="91" t="s">
        <v>52</v>
      </c>
      <c r="S23" s="91" t="s">
        <v>52</v>
      </c>
      <c r="T23" s="91" t="s">
        <v>52</v>
      </c>
      <c r="V23" s="135">
        <f t="shared" si="1"/>
        <v>6</v>
      </c>
      <c r="W23" s="135">
        <f t="shared" si="2"/>
        <v>6</v>
      </c>
      <c r="X23" s="135">
        <f t="shared" si="3"/>
        <v>0</v>
      </c>
      <c r="Y23" s="135">
        <f t="shared" si="4"/>
        <v>0</v>
      </c>
      <c r="Z23" s="135">
        <f t="shared" si="5"/>
        <v>0</v>
      </c>
      <c r="AA23" s="135">
        <f t="shared" si="6"/>
        <v>0</v>
      </c>
      <c r="AB23" s="135">
        <f t="shared" si="7"/>
        <v>0</v>
      </c>
      <c r="AC23" s="135">
        <f t="shared" si="8"/>
        <v>0</v>
      </c>
      <c r="AD23" s="135">
        <f t="shared" si="9"/>
        <v>0</v>
      </c>
      <c r="AE23" s="135">
        <f t="shared" si="10"/>
        <v>0</v>
      </c>
      <c r="AF23" s="135">
        <f t="shared" si="11"/>
        <v>0</v>
      </c>
      <c r="AG23" s="135">
        <f t="shared" si="12"/>
        <v>0</v>
      </c>
      <c r="AH23" s="135">
        <f t="shared" si="13"/>
        <v>0</v>
      </c>
      <c r="AI23" s="135">
        <f t="shared" si="14"/>
        <v>0</v>
      </c>
      <c r="AJ23" s="135">
        <f t="shared" si="15"/>
        <v>0</v>
      </c>
      <c r="AK23" s="135">
        <f t="shared" si="16"/>
        <v>0</v>
      </c>
      <c r="AL23" s="136"/>
      <c r="AM23" s="135">
        <f t="shared" si="17"/>
        <v>0</v>
      </c>
      <c r="AN23" s="135">
        <f t="shared" si="18"/>
        <v>0</v>
      </c>
      <c r="AO23" s="135">
        <f t="shared" si="19"/>
        <v>6</v>
      </c>
      <c r="AP23" s="135">
        <f t="shared" si="20"/>
        <v>6</v>
      </c>
      <c r="AQ23" s="135">
        <f t="shared" si="21"/>
        <v>0</v>
      </c>
      <c r="AR23" s="135">
        <f t="shared" si="22"/>
        <v>0</v>
      </c>
      <c r="AS23" s="135">
        <f t="shared" si="23"/>
        <v>0</v>
      </c>
      <c r="AT23" s="135">
        <f t="shared" si="24"/>
        <v>0</v>
      </c>
      <c r="AU23" s="135">
        <f t="shared" si="25"/>
        <v>0</v>
      </c>
      <c r="AV23" s="135">
        <f t="shared" si="26"/>
        <v>0</v>
      </c>
      <c r="AW23" s="135">
        <f t="shared" si="27"/>
        <v>0</v>
      </c>
      <c r="AX23" s="135">
        <f t="shared" si="28"/>
        <v>0</v>
      </c>
      <c r="AY23" s="135">
        <f t="shared" si="29"/>
        <v>0</v>
      </c>
      <c r="AZ23" s="135">
        <f t="shared" si="30"/>
        <v>0</v>
      </c>
      <c r="BA23" s="135">
        <f t="shared" si="31"/>
        <v>0</v>
      </c>
      <c r="BB23" s="135">
        <f t="shared" si="32"/>
        <v>0</v>
      </c>
      <c r="BD23">
        <f t="shared" si="33"/>
        <v>14</v>
      </c>
      <c r="BE23">
        <f t="shared" si="34"/>
        <v>12</v>
      </c>
      <c r="BJ23">
        <v>19</v>
      </c>
      <c r="BN23">
        <f t="shared" si="35"/>
        <v>24</v>
      </c>
      <c r="BO23">
        <f t="shared" si="36"/>
        <v>0</v>
      </c>
      <c r="BP23">
        <f t="shared" si="37"/>
        <v>0</v>
      </c>
      <c r="BQ23">
        <f t="shared" si="38"/>
        <v>12</v>
      </c>
      <c r="BR23">
        <f t="shared" si="39"/>
        <v>12</v>
      </c>
      <c r="BS23">
        <f t="shared" si="40"/>
        <v>0</v>
      </c>
      <c r="BT23">
        <f t="shared" si="41"/>
        <v>0</v>
      </c>
      <c r="BU23">
        <f t="shared" si="42"/>
        <v>0</v>
      </c>
      <c r="BV23">
        <f t="shared" si="43"/>
        <v>0</v>
      </c>
      <c r="BW23">
        <f t="shared" si="44"/>
        <v>0</v>
      </c>
      <c r="BX23">
        <f t="shared" si="45"/>
        <v>0</v>
      </c>
      <c r="BY23">
        <f t="shared" si="46"/>
        <v>0</v>
      </c>
      <c r="BZ23">
        <f t="shared" si="47"/>
        <v>0</v>
      </c>
      <c r="CA23">
        <f t="shared" si="48"/>
        <v>0</v>
      </c>
      <c r="CC23">
        <f t="shared" si="49"/>
        <v>0</v>
      </c>
      <c r="CD23">
        <f t="shared" si="50"/>
        <v>24</v>
      </c>
    </row>
    <row r="24" spans="1:82" ht="15" x14ac:dyDescent="0.2">
      <c r="A24" s="5">
        <f t="shared" si="51"/>
        <v>14</v>
      </c>
      <c r="B24" s="157" t="s">
        <v>154</v>
      </c>
      <c r="C24" s="95" t="s">
        <v>174</v>
      </c>
      <c r="D24" s="33">
        <f t="shared" si="0"/>
        <v>12</v>
      </c>
      <c r="E24" s="91" t="s">
        <v>52</v>
      </c>
      <c r="F24" s="91" t="s">
        <v>52</v>
      </c>
      <c r="G24" s="91">
        <v>6</v>
      </c>
      <c r="H24" s="91">
        <v>6</v>
      </c>
      <c r="I24" s="91" t="s">
        <v>52</v>
      </c>
      <c r="J24" s="91" t="s">
        <v>52</v>
      </c>
      <c r="K24" s="91" t="s">
        <v>52</v>
      </c>
      <c r="L24" s="91" t="s">
        <v>52</v>
      </c>
      <c r="M24" s="91" t="s">
        <v>52</v>
      </c>
      <c r="N24" s="91" t="s">
        <v>52</v>
      </c>
      <c r="O24" s="91" t="s">
        <v>52</v>
      </c>
      <c r="P24" s="91" t="s">
        <v>52</v>
      </c>
      <c r="Q24" s="91" t="s">
        <v>52</v>
      </c>
      <c r="R24" s="91" t="s">
        <v>52</v>
      </c>
      <c r="S24" s="91" t="s">
        <v>52</v>
      </c>
      <c r="T24" s="91" t="s">
        <v>52</v>
      </c>
      <c r="V24" s="135">
        <f t="shared" si="1"/>
        <v>6</v>
      </c>
      <c r="W24" s="135">
        <f t="shared" si="2"/>
        <v>6</v>
      </c>
      <c r="X24" s="135">
        <f t="shared" si="3"/>
        <v>0</v>
      </c>
      <c r="Y24" s="135">
        <f t="shared" si="4"/>
        <v>0</v>
      </c>
      <c r="Z24" s="135">
        <f t="shared" si="5"/>
        <v>0</v>
      </c>
      <c r="AA24" s="135">
        <f t="shared" si="6"/>
        <v>0</v>
      </c>
      <c r="AB24" s="135">
        <f t="shared" si="7"/>
        <v>0</v>
      </c>
      <c r="AC24" s="135">
        <f t="shared" si="8"/>
        <v>0</v>
      </c>
      <c r="AD24" s="135">
        <f t="shared" si="9"/>
        <v>0</v>
      </c>
      <c r="AE24" s="135">
        <f t="shared" si="10"/>
        <v>0</v>
      </c>
      <c r="AF24" s="135">
        <f t="shared" si="11"/>
        <v>0</v>
      </c>
      <c r="AG24" s="135">
        <f t="shared" si="12"/>
        <v>0</v>
      </c>
      <c r="AH24" s="135">
        <f t="shared" si="13"/>
        <v>0</v>
      </c>
      <c r="AI24" s="135">
        <f t="shared" si="14"/>
        <v>0</v>
      </c>
      <c r="AJ24" s="135">
        <f t="shared" si="15"/>
        <v>0</v>
      </c>
      <c r="AK24" s="135">
        <f t="shared" si="16"/>
        <v>0</v>
      </c>
      <c r="AL24" s="136"/>
      <c r="AM24" s="135">
        <f t="shared" si="17"/>
        <v>0</v>
      </c>
      <c r="AN24" s="135">
        <f t="shared" si="18"/>
        <v>0</v>
      </c>
      <c r="AO24" s="135">
        <f t="shared" si="19"/>
        <v>6</v>
      </c>
      <c r="AP24" s="135">
        <f t="shared" si="20"/>
        <v>6</v>
      </c>
      <c r="AQ24" s="135">
        <f t="shared" si="21"/>
        <v>0</v>
      </c>
      <c r="AR24" s="135">
        <f t="shared" si="22"/>
        <v>0</v>
      </c>
      <c r="AS24" s="135">
        <f t="shared" si="23"/>
        <v>0</v>
      </c>
      <c r="AT24" s="135">
        <f t="shared" si="24"/>
        <v>0</v>
      </c>
      <c r="AU24" s="135">
        <f t="shared" si="25"/>
        <v>0</v>
      </c>
      <c r="AV24" s="135">
        <f t="shared" si="26"/>
        <v>0</v>
      </c>
      <c r="AW24" s="135">
        <f t="shared" si="27"/>
        <v>0</v>
      </c>
      <c r="AX24" s="135">
        <f t="shared" si="28"/>
        <v>0</v>
      </c>
      <c r="AY24" s="135">
        <f t="shared" si="29"/>
        <v>0</v>
      </c>
      <c r="AZ24" s="135">
        <f t="shared" si="30"/>
        <v>0</v>
      </c>
      <c r="BA24" s="135">
        <f t="shared" si="31"/>
        <v>0</v>
      </c>
      <c r="BB24" s="135">
        <f t="shared" si="32"/>
        <v>0</v>
      </c>
      <c r="BD24">
        <f t="shared" si="33"/>
        <v>14</v>
      </c>
      <c r="BE24">
        <f t="shared" si="34"/>
        <v>12</v>
      </c>
      <c r="BJ24">
        <v>20</v>
      </c>
      <c r="BN24">
        <f t="shared" si="35"/>
        <v>24</v>
      </c>
      <c r="BO24">
        <f t="shared" si="36"/>
        <v>0</v>
      </c>
      <c r="BP24">
        <f t="shared" si="37"/>
        <v>0</v>
      </c>
      <c r="BQ24">
        <f t="shared" si="38"/>
        <v>12</v>
      </c>
      <c r="BR24">
        <f t="shared" si="39"/>
        <v>12</v>
      </c>
      <c r="BS24">
        <f t="shared" si="40"/>
        <v>0</v>
      </c>
      <c r="BT24">
        <f t="shared" si="41"/>
        <v>0</v>
      </c>
      <c r="BU24">
        <f t="shared" si="42"/>
        <v>0</v>
      </c>
      <c r="BV24">
        <f t="shared" si="43"/>
        <v>0</v>
      </c>
      <c r="BW24">
        <f t="shared" si="44"/>
        <v>0</v>
      </c>
      <c r="BX24">
        <f t="shared" si="45"/>
        <v>0</v>
      </c>
      <c r="BY24">
        <f t="shared" si="46"/>
        <v>0</v>
      </c>
      <c r="BZ24">
        <f t="shared" si="47"/>
        <v>0</v>
      </c>
      <c r="CA24">
        <f t="shared" si="48"/>
        <v>0</v>
      </c>
      <c r="CC24">
        <f t="shared" si="49"/>
        <v>0</v>
      </c>
      <c r="CD24">
        <f t="shared" si="50"/>
        <v>24</v>
      </c>
    </row>
    <row r="25" spans="1:82" ht="15.75" thickBot="1" x14ac:dyDescent="0.25">
      <c r="A25" s="5">
        <f t="shared" si="51"/>
        <v>14</v>
      </c>
      <c r="B25" s="160" t="s">
        <v>190</v>
      </c>
      <c r="C25" s="161" t="s">
        <v>152</v>
      </c>
      <c r="D25" s="144">
        <f t="shared" si="0"/>
        <v>12</v>
      </c>
      <c r="E25" s="145" t="s">
        <v>52</v>
      </c>
      <c r="F25" s="145" t="s">
        <v>52</v>
      </c>
      <c r="G25" s="145">
        <v>6</v>
      </c>
      <c r="H25" s="145">
        <v>6</v>
      </c>
      <c r="I25" s="145" t="s">
        <v>52</v>
      </c>
      <c r="J25" s="145" t="s">
        <v>52</v>
      </c>
      <c r="K25" s="145" t="s">
        <v>52</v>
      </c>
      <c r="L25" s="145" t="s">
        <v>52</v>
      </c>
      <c r="M25" s="145" t="s">
        <v>52</v>
      </c>
      <c r="N25" s="145" t="s">
        <v>52</v>
      </c>
      <c r="O25" s="145" t="s">
        <v>52</v>
      </c>
      <c r="P25" s="145" t="s">
        <v>52</v>
      </c>
      <c r="Q25" s="145" t="s">
        <v>52</v>
      </c>
      <c r="R25" s="145" t="s">
        <v>52</v>
      </c>
      <c r="S25" s="145" t="s">
        <v>52</v>
      </c>
      <c r="T25" s="145" t="s">
        <v>52</v>
      </c>
      <c r="V25" s="135">
        <f t="shared" si="1"/>
        <v>6</v>
      </c>
      <c r="W25" s="135">
        <f t="shared" si="2"/>
        <v>6</v>
      </c>
      <c r="X25" s="135">
        <f t="shared" si="3"/>
        <v>0</v>
      </c>
      <c r="Y25" s="135">
        <f t="shared" si="4"/>
        <v>0</v>
      </c>
      <c r="Z25" s="135">
        <f t="shared" si="5"/>
        <v>0</v>
      </c>
      <c r="AA25" s="135">
        <f t="shared" si="6"/>
        <v>0</v>
      </c>
      <c r="AB25" s="135">
        <f t="shared" si="7"/>
        <v>0</v>
      </c>
      <c r="AC25" s="135">
        <f t="shared" si="8"/>
        <v>0</v>
      </c>
      <c r="AD25" s="135">
        <f t="shared" si="9"/>
        <v>0</v>
      </c>
      <c r="AE25" s="135">
        <f t="shared" si="10"/>
        <v>0</v>
      </c>
      <c r="AF25" s="135">
        <f t="shared" si="11"/>
        <v>0</v>
      </c>
      <c r="AG25" s="135">
        <f t="shared" si="12"/>
        <v>0</v>
      </c>
      <c r="AH25" s="135">
        <f t="shared" si="13"/>
        <v>0</v>
      </c>
      <c r="AI25" s="135">
        <f t="shared" si="14"/>
        <v>0</v>
      </c>
      <c r="AJ25" s="135">
        <f t="shared" si="15"/>
        <v>0</v>
      </c>
      <c r="AK25" s="135">
        <f t="shared" si="16"/>
        <v>0</v>
      </c>
      <c r="AL25" s="136"/>
      <c r="AM25" s="135">
        <f t="shared" si="17"/>
        <v>0</v>
      </c>
      <c r="AN25" s="135">
        <f t="shared" si="18"/>
        <v>0</v>
      </c>
      <c r="AO25" s="135">
        <f t="shared" si="19"/>
        <v>6</v>
      </c>
      <c r="AP25" s="135">
        <f t="shared" si="20"/>
        <v>6</v>
      </c>
      <c r="AQ25" s="135">
        <f t="shared" si="21"/>
        <v>0</v>
      </c>
      <c r="AR25" s="135">
        <f t="shared" si="22"/>
        <v>0</v>
      </c>
      <c r="AS25" s="135">
        <f t="shared" si="23"/>
        <v>0</v>
      </c>
      <c r="AT25" s="135">
        <f t="shared" si="24"/>
        <v>0</v>
      </c>
      <c r="AU25" s="135">
        <f t="shared" si="25"/>
        <v>0</v>
      </c>
      <c r="AV25" s="135">
        <f t="shared" si="26"/>
        <v>0</v>
      </c>
      <c r="AW25" s="135">
        <f t="shared" si="27"/>
        <v>0</v>
      </c>
      <c r="AX25" s="135">
        <f t="shared" si="28"/>
        <v>0</v>
      </c>
      <c r="AY25" s="135">
        <f t="shared" si="29"/>
        <v>0</v>
      </c>
      <c r="AZ25" s="135">
        <f t="shared" si="30"/>
        <v>0</v>
      </c>
      <c r="BA25" s="135">
        <f t="shared" si="31"/>
        <v>0</v>
      </c>
      <c r="BB25" s="135">
        <f t="shared" si="32"/>
        <v>0</v>
      </c>
      <c r="BD25">
        <f t="shared" si="33"/>
        <v>14</v>
      </c>
      <c r="BE25">
        <f t="shared" si="34"/>
        <v>12</v>
      </c>
      <c r="BJ25">
        <v>21</v>
      </c>
      <c r="BN25">
        <f t="shared" si="35"/>
        <v>24</v>
      </c>
      <c r="BO25">
        <f t="shared" si="36"/>
        <v>0</v>
      </c>
      <c r="BP25">
        <f t="shared" si="37"/>
        <v>0</v>
      </c>
      <c r="BQ25">
        <f t="shared" si="38"/>
        <v>12</v>
      </c>
      <c r="BR25">
        <f t="shared" si="39"/>
        <v>12</v>
      </c>
      <c r="BS25">
        <f t="shared" si="40"/>
        <v>0</v>
      </c>
      <c r="BT25">
        <f t="shared" si="41"/>
        <v>0</v>
      </c>
      <c r="BU25">
        <f t="shared" si="42"/>
        <v>0</v>
      </c>
      <c r="BV25">
        <f t="shared" si="43"/>
        <v>0</v>
      </c>
      <c r="BW25">
        <f t="shared" si="44"/>
        <v>0</v>
      </c>
      <c r="BX25">
        <f t="shared" si="45"/>
        <v>0</v>
      </c>
      <c r="BY25">
        <f t="shared" si="46"/>
        <v>0</v>
      </c>
      <c r="BZ25">
        <f t="shared" si="47"/>
        <v>0</v>
      </c>
      <c r="CA25">
        <f t="shared" si="48"/>
        <v>0</v>
      </c>
      <c r="CC25">
        <f t="shared" si="49"/>
        <v>0</v>
      </c>
      <c r="CD25">
        <f t="shared" si="50"/>
        <v>24</v>
      </c>
    </row>
    <row r="26" spans="1:82" ht="15" x14ac:dyDescent="0.2">
      <c r="A26" s="5">
        <f t="shared" si="51"/>
        <v>22</v>
      </c>
      <c r="B26" s="155" t="s">
        <v>223</v>
      </c>
      <c r="C26" s="85" t="s">
        <v>68</v>
      </c>
      <c r="D26" s="34">
        <f t="shared" si="0"/>
        <v>9</v>
      </c>
      <c r="E26" s="141" t="s">
        <v>52</v>
      </c>
      <c r="F26" s="141" t="s">
        <v>52</v>
      </c>
      <c r="G26" s="141">
        <v>9</v>
      </c>
      <c r="H26" s="141" t="s">
        <v>52</v>
      </c>
      <c r="I26" s="141" t="s">
        <v>52</v>
      </c>
      <c r="J26" s="141" t="s">
        <v>52</v>
      </c>
      <c r="K26" s="141" t="s">
        <v>52</v>
      </c>
      <c r="L26" s="141" t="s">
        <v>52</v>
      </c>
      <c r="M26" s="141" t="s">
        <v>52</v>
      </c>
      <c r="N26" s="141" t="s">
        <v>52</v>
      </c>
      <c r="O26" s="141" t="s">
        <v>52</v>
      </c>
      <c r="P26" s="141" t="s">
        <v>52</v>
      </c>
      <c r="Q26" s="141" t="s">
        <v>52</v>
      </c>
      <c r="R26" s="141" t="s">
        <v>52</v>
      </c>
      <c r="S26" s="141" t="s">
        <v>52</v>
      </c>
      <c r="T26" s="141" t="s">
        <v>52</v>
      </c>
      <c r="V26" s="135">
        <f t="shared" si="1"/>
        <v>9</v>
      </c>
      <c r="W26" s="135">
        <f t="shared" si="2"/>
        <v>0</v>
      </c>
      <c r="X26" s="135">
        <f t="shared" si="3"/>
        <v>0</v>
      </c>
      <c r="Y26" s="135">
        <f t="shared" si="4"/>
        <v>0</v>
      </c>
      <c r="Z26" s="135">
        <f t="shared" si="5"/>
        <v>0</v>
      </c>
      <c r="AA26" s="135">
        <f t="shared" si="6"/>
        <v>0</v>
      </c>
      <c r="AB26" s="135">
        <f t="shared" si="7"/>
        <v>0</v>
      </c>
      <c r="AC26" s="135">
        <f t="shared" si="8"/>
        <v>0</v>
      </c>
      <c r="AD26" s="135">
        <f t="shared" si="9"/>
        <v>0</v>
      </c>
      <c r="AE26" s="135">
        <f t="shared" si="10"/>
        <v>0</v>
      </c>
      <c r="AF26" s="135">
        <f t="shared" si="11"/>
        <v>0</v>
      </c>
      <c r="AG26" s="135">
        <f t="shared" si="12"/>
        <v>0</v>
      </c>
      <c r="AH26" s="135">
        <f t="shared" si="13"/>
        <v>0</v>
      </c>
      <c r="AI26" s="135">
        <f t="shared" si="14"/>
        <v>0</v>
      </c>
      <c r="AJ26" s="135">
        <f t="shared" si="15"/>
        <v>0</v>
      </c>
      <c r="AK26" s="135">
        <f t="shared" si="16"/>
        <v>0</v>
      </c>
      <c r="AL26" s="136"/>
      <c r="AM26" s="135">
        <f t="shared" si="17"/>
        <v>0</v>
      </c>
      <c r="AN26" s="135">
        <f t="shared" si="18"/>
        <v>0</v>
      </c>
      <c r="AO26" s="135">
        <f t="shared" si="19"/>
        <v>9</v>
      </c>
      <c r="AP26" s="135">
        <f t="shared" si="20"/>
        <v>0</v>
      </c>
      <c r="AQ26" s="135">
        <f t="shared" si="21"/>
        <v>0</v>
      </c>
      <c r="AR26" s="135">
        <f t="shared" si="22"/>
        <v>0</v>
      </c>
      <c r="AS26" s="135">
        <f t="shared" si="23"/>
        <v>0</v>
      </c>
      <c r="AT26" s="135">
        <f t="shared" si="24"/>
        <v>0</v>
      </c>
      <c r="AU26" s="135">
        <f t="shared" si="25"/>
        <v>0</v>
      </c>
      <c r="AV26" s="135">
        <f t="shared" si="26"/>
        <v>0</v>
      </c>
      <c r="AW26" s="135">
        <f t="shared" si="27"/>
        <v>0</v>
      </c>
      <c r="AX26" s="135">
        <f t="shared" si="28"/>
        <v>0</v>
      </c>
      <c r="AY26" s="135">
        <f t="shared" si="29"/>
        <v>0</v>
      </c>
      <c r="AZ26" s="135">
        <f t="shared" si="30"/>
        <v>0</v>
      </c>
      <c r="BA26" s="135">
        <f t="shared" si="31"/>
        <v>0</v>
      </c>
      <c r="BB26" s="135">
        <f t="shared" si="32"/>
        <v>0</v>
      </c>
      <c r="BD26">
        <f t="shared" si="33"/>
        <v>15</v>
      </c>
      <c r="BE26">
        <f t="shared" si="34"/>
        <v>9</v>
      </c>
      <c r="BJ26">
        <v>22</v>
      </c>
      <c r="BN26">
        <f t="shared" si="35"/>
        <v>21</v>
      </c>
      <c r="BO26">
        <f t="shared" si="36"/>
        <v>0</v>
      </c>
      <c r="BP26">
        <f t="shared" si="37"/>
        <v>0</v>
      </c>
      <c r="BQ26">
        <f t="shared" si="38"/>
        <v>15</v>
      </c>
      <c r="BR26">
        <f t="shared" si="39"/>
        <v>6</v>
      </c>
      <c r="BS26">
        <f t="shared" si="40"/>
        <v>0</v>
      </c>
      <c r="BT26">
        <f t="shared" si="41"/>
        <v>0</v>
      </c>
      <c r="BU26">
        <f t="shared" si="42"/>
        <v>0</v>
      </c>
      <c r="BV26">
        <f t="shared" si="43"/>
        <v>0</v>
      </c>
      <c r="BW26">
        <f t="shared" si="44"/>
        <v>0</v>
      </c>
      <c r="BX26">
        <f t="shared" si="45"/>
        <v>0</v>
      </c>
      <c r="BY26">
        <f t="shared" si="46"/>
        <v>0</v>
      </c>
      <c r="BZ26">
        <f t="shared" si="47"/>
        <v>0</v>
      </c>
      <c r="CA26">
        <f t="shared" si="48"/>
        <v>0</v>
      </c>
      <c r="CC26">
        <f t="shared" si="49"/>
        <v>0</v>
      </c>
      <c r="CD26">
        <f t="shared" si="50"/>
        <v>21</v>
      </c>
    </row>
    <row r="27" spans="1:82" ht="15" x14ac:dyDescent="0.2">
      <c r="A27" s="5">
        <f t="shared" si="51"/>
        <v>23</v>
      </c>
      <c r="B27" s="153" t="s">
        <v>227</v>
      </c>
      <c r="C27" s="62" t="s">
        <v>133</v>
      </c>
      <c r="D27" s="59">
        <f t="shared" si="0"/>
        <v>8</v>
      </c>
      <c r="E27" s="91" t="s">
        <v>52</v>
      </c>
      <c r="F27" s="91" t="s">
        <v>52</v>
      </c>
      <c r="G27" s="91">
        <v>8</v>
      </c>
      <c r="H27" s="91">
        <v>0</v>
      </c>
      <c r="I27" s="91" t="s">
        <v>52</v>
      </c>
      <c r="J27" s="91" t="s">
        <v>52</v>
      </c>
      <c r="K27" s="91" t="s">
        <v>52</v>
      </c>
      <c r="L27" s="91" t="s">
        <v>52</v>
      </c>
      <c r="M27" s="91" t="s">
        <v>52</v>
      </c>
      <c r="N27" s="91" t="s">
        <v>52</v>
      </c>
      <c r="O27" s="91" t="s">
        <v>52</v>
      </c>
      <c r="P27" s="91" t="s">
        <v>52</v>
      </c>
      <c r="Q27" s="91" t="s">
        <v>52</v>
      </c>
      <c r="R27" s="91" t="s">
        <v>52</v>
      </c>
      <c r="S27" s="91" t="s">
        <v>52</v>
      </c>
      <c r="T27" s="91" t="s">
        <v>52</v>
      </c>
      <c r="V27" s="135">
        <f t="shared" si="1"/>
        <v>8</v>
      </c>
      <c r="W27" s="135">
        <f t="shared" si="2"/>
        <v>0</v>
      </c>
      <c r="X27" s="135">
        <f t="shared" si="3"/>
        <v>0</v>
      </c>
      <c r="Y27" s="135">
        <f t="shared" si="4"/>
        <v>0</v>
      </c>
      <c r="Z27" s="135">
        <f t="shared" si="5"/>
        <v>0</v>
      </c>
      <c r="AA27" s="135">
        <f t="shared" si="6"/>
        <v>0</v>
      </c>
      <c r="AB27" s="135">
        <f t="shared" si="7"/>
        <v>0</v>
      </c>
      <c r="AC27" s="135">
        <f t="shared" si="8"/>
        <v>0</v>
      </c>
      <c r="AD27" s="135">
        <f t="shared" si="9"/>
        <v>0</v>
      </c>
      <c r="AE27" s="135">
        <f t="shared" si="10"/>
        <v>0</v>
      </c>
      <c r="AF27" s="135">
        <f t="shared" si="11"/>
        <v>0</v>
      </c>
      <c r="AG27" s="135">
        <f t="shared" si="12"/>
        <v>0</v>
      </c>
      <c r="AH27" s="135">
        <f t="shared" si="13"/>
        <v>0</v>
      </c>
      <c r="AI27" s="135">
        <f t="shared" si="14"/>
        <v>0</v>
      </c>
      <c r="AJ27" s="135">
        <f t="shared" si="15"/>
        <v>0</v>
      </c>
      <c r="AK27" s="135">
        <f t="shared" si="16"/>
        <v>0</v>
      </c>
      <c r="AL27" s="136"/>
      <c r="AM27" s="135">
        <f t="shared" si="17"/>
        <v>0</v>
      </c>
      <c r="AN27" s="135">
        <f t="shared" si="18"/>
        <v>0</v>
      </c>
      <c r="AO27" s="135">
        <f t="shared" si="19"/>
        <v>8</v>
      </c>
      <c r="AP27" s="135">
        <f t="shared" si="20"/>
        <v>0</v>
      </c>
      <c r="AQ27" s="135">
        <f t="shared" si="21"/>
        <v>0</v>
      </c>
      <c r="AR27" s="135">
        <f t="shared" si="22"/>
        <v>0</v>
      </c>
      <c r="AS27" s="135">
        <f t="shared" si="23"/>
        <v>0</v>
      </c>
      <c r="AT27" s="135">
        <f t="shared" si="24"/>
        <v>0</v>
      </c>
      <c r="AU27" s="135">
        <f t="shared" si="25"/>
        <v>0</v>
      </c>
      <c r="AV27" s="135">
        <f t="shared" si="26"/>
        <v>0</v>
      </c>
      <c r="AW27" s="135">
        <f t="shared" si="27"/>
        <v>0</v>
      </c>
      <c r="AX27" s="135">
        <f t="shared" si="28"/>
        <v>0</v>
      </c>
      <c r="AY27" s="135">
        <f t="shared" si="29"/>
        <v>0</v>
      </c>
      <c r="AZ27" s="135">
        <f t="shared" si="30"/>
        <v>0</v>
      </c>
      <c r="BA27" s="135">
        <f t="shared" si="31"/>
        <v>0</v>
      </c>
      <c r="BB27" s="135">
        <f t="shared" si="32"/>
        <v>0</v>
      </c>
      <c r="BD27">
        <f t="shared" si="33"/>
        <v>14</v>
      </c>
      <c r="BE27">
        <f t="shared" si="34"/>
        <v>8</v>
      </c>
      <c r="BJ27">
        <v>23</v>
      </c>
      <c r="BN27">
        <f t="shared" si="35"/>
        <v>17</v>
      </c>
      <c r="BO27">
        <f t="shared" si="36"/>
        <v>0</v>
      </c>
      <c r="BP27">
        <f t="shared" si="37"/>
        <v>0</v>
      </c>
      <c r="BQ27">
        <f t="shared" si="38"/>
        <v>17</v>
      </c>
      <c r="BR27">
        <f t="shared" si="39"/>
        <v>0</v>
      </c>
      <c r="BS27">
        <f t="shared" si="40"/>
        <v>0</v>
      </c>
      <c r="BT27">
        <f t="shared" si="41"/>
        <v>0</v>
      </c>
      <c r="BU27">
        <f t="shared" si="42"/>
        <v>0</v>
      </c>
      <c r="BV27">
        <f t="shared" si="43"/>
        <v>0</v>
      </c>
      <c r="BW27">
        <f t="shared" si="44"/>
        <v>0</v>
      </c>
      <c r="BX27">
        <f t="shared" si="45"/>
        <v>0</v>
      </c>
      <c r="BY27">
        <f t="shared" si="46"/>
        <v>0</v>
      </c>
      <c r="BZ27">
        <f t="shared" si="47"/>
        <v>0</v>
      </c>
      <c r="CA27">
        <f t="shared" si="48"/>
        <v>0</v>
      </c>
      <c r="CC27">
        <f t="shared" si="49"/>
        <v>0</v>
      </c>
      <c r="CD27">
        <f t="shared" si="50"/>
        <v>17</v>
      </c>
    </row>
    <row r="28" spans="1:82" ht="15" x14ac:dyDescent="0.2">
      <c r="A28" s="5">
        <f t="shared" si="51"/>
        <v>24</v>
      </c>
      <c r="B28" s="155" t="s">
        <v>274</v>
      </c>
      <c r="C28" s="85" t="s">
        <v>75</v>
      </c>
      <c r="D28" s="34">
        <f t="shared" si="0"/>
        <v>8</v>
      </c>
      <c r="E28" s="91" t="s">
        <v>52</v>
      </c>
      <c r="F28" s="91" t="s">
        <v>52</v>
      </c>
      <c r="G28" s="91">
        <v>0</v>
      </c>
      <c r="H28" s="91">
        <v>8</v>
      </c>
      <c r="I28" s="91" t="s">
        <v>52</v>
      </c>
      <c r="J28" s="91" t="s">
        <v>52</v>
      </c>
      <c r="K28" s="91" t="s">
        <v>52</v>
      </c>
      <c r="L28" s="91" t="s">
        <v>52</v>
      </c>
      <c r="M28" s="91" t="s">
        <v>52</v>
      </c>
      <c r="N28" s="91" t="s">
        <v>52</v>
      </c>
      <c r="O28" s="91" t="s">
        <v>52</v>
      </c>
      <c r="P28" s="91" t="s">
        <v>52</v>
      </c>
      <c r="Q28" s="91" t="s">
        <v>52</v>
      </c>
      <c r="R28" s="91" t="s">
        <v>52</v>
      </c>
      <c r="S28" s="91" t="s">
        <v>52</v>
      </c>
      <c r="T28" s="91" t="s">
        <v>52</v>
      </c>
      <c r="V28" s="135">
        <f t="shared" si="1"/>
        <v>8</v>
      </c>
      <c r="W28" s="135">
        <f t="shared" si="2"/>
        <v>0</v>
      </c>
      <c r="X28" s="135">
        <f t="shared" si="3"/>
        <v>0</v>
      </c>
      <c r="Y28" s="135">
        <f t="shared" si="4"/>
        <v>0</v>
      </c>
      <c r="Z28" s="135">
        <f t="shared" si="5"/>
        <v>0</v>
      </c>
      <c r="AA28" s="135">
        <f t="shared" si="6"/>
        <v>0</v>
      </c>
      <c r="AB28" s="135">
        <f t="shared" si="7"/>
        <v>0</v>
      </c>
      <c r="AC28" s="135">
        <f t="shared" si="8"/>
        <v>0</v>
      </c>
      <c r="AD28" s="135">
        <f t="shared" si="9"/>
        <v>0</v>
      </c>
      <c r="AE28" s="135">
        <f t="shared" si="10"/>
        <v>0</v>
      </c>
      <c r="AF28" s="135">
        <f t="shared" si="11"/>
        <v>0</v>
      </c>
      <c r="AG28" s="135">
        <f t="shared" si="12"/>
        <v>0</v>
      </c>
      <c r="AH28" s="135">
        <f t="shared" si="13"/>
        <v>0</v>
      </c>
      <c r="AI28" s="135">
        <f t="shared" si="14"/>
        <v>0</v>
      </c>
      <c r="AJ28" s="135">
        <f t="shared" si="15"/>
        <v>0</v>
      </c>
      <c r="AK28" s="135">
        <f t="shared" si="16"/>
        <v>0</v>
      </c>
      <c r="AL28" s="136"/>
      <c r="AM28" s="135">
        <f t="shared" si="17"/>
        <v>0</v>
      </c>
      <c r="AN28" s="135">
        <f t="shared" si="18"/>
        <v>0</v>
      </c>
      <c r="AO28" s="135">
        <f t="shared" si="19"/>
        <v>0</v>
      </c>
      <c r="AP28" s="135">
        <f t="shared" si="20"/>
        <v>8</v>
      </c>
      <c r="AQ28" s="135">
        <f t="shared" si="21"/>
        <v>0</v>
      </c>
      <c r="AR28" s="135">
        <f t="shared" si="22"/>
        <v>0</v>
      </c>
      <c r="AS28" s="135">
        <f t="shared" si="23"/>
        <v>0</v>
      </c>
      <c r="AT28" s="135">
        <f t="shared" si="24"/>
        <v>0</v>
      </c>
      <c r="AU28" s="135">
        <f t="shared" si="25"/>
        <v>0</v>
      </c>
      <c r="AV28" s="135">
        <f t="shared" si="26"/>
        <v>0</v>
      </c>
      <c r="AW28" s="135">
        <f t="shared" si="27"/>
        <v>0</v>
      </c>
      <c r="AX28" s="135">
        <f t="shared" si="28"/>
        <v>0</v>
      </c>
      <c r="AY28" s="135">
        <f t="shared" si="29"/>
        <v>0</v>
      </c>
      <c r="AZ28" s="135">
        <f t="shared" si="30"/>
        <v>0</v>
      </c>
      <c r="BA28" s="135">
        <f t="shared" si="31"/>
        <v>0</v>
      </c>
      <c r="BB28" s="135">
        <f t="shared" si="32"/>
        <v>0</v>
      </c>
      <c r="BD28">
        <f t="shared" si="33"/>
        <v>14</v>
      </c>
      <c r="BE28">
        <f t="shared" si="34"/>
        <v>8</v>
      </c>
      <c r="BJ28">
        <v>24</v>
      </c>
      <c r="BN28">
        <f t="shared" si="35"/>
        <v>16</v>
      </c>
      <c r="BO28">
        <f t="shared" si="36"/>
        <v>0</v>
      </c>
      <c r="BP28">
        <f t="shared" si="37"/>
        <v>0</v>
      </c>
      <c r="BQ28">
        <f t="shared" si="38"/>
        <v>8</v>
      </c>
      <c r="BR28">
        <f t="shared" si="39"/>
        <v>8</v>
      </c>
      <c r="BS28">
        <f t="shared" si="40"/>
        <v>0</v>
      </c>
      <c r="BT28">
        <f t="shared" si="41"/>
        <v>0</v>
      </c>
      <c r="BU28">
        <f t="shared" si="42"/>
        <v>0</v>
      </c>
      <c r="BV28">
        <f t="shared" si="43"/>
        <v>0</v>
      </c>
      <c r="BW28">
        <f t="shared" si="44"/>
        <v>0</v>
      </c>
      <c r="BX28">
        <f t="shared" si="45"/>
        <v>0</v>
      </c>
      <c r="BY28">
        <f t="shared" si="46"/>
        <v>0</v>
      </c>
      <c r="BZ28">
        <f t="shared" si="47"/>
        <v>0</v>
      </c>
      <c r="CA28">
        <f t="shared" si="48"/>
        <v>0</v>
      </c>
      <c r="CC28">
        <f t="shared" si="49"/>
        <v>0</v>
      </c>
      <c r="CD28">
        <f t="shared" si="50"/>
        <v>16</v>
      </c>
    </row>
    <row r="29" spans="1:82" ht="15" x14ac:dyDescent="0.2">
      <c r="A29" s="5">
        <f t="shared" si="51"/>
        <v>25</v>
      </c>
      <c r="B29" s="155" t="s">
        <v>267</v>
      </c>
      <c r="C29" s="138" t="s">
        <v>71</v>
      </c>
      <c r="D29" s="34">
        <f t="shared" si="0"/>
        <v>6</v>
      </c>
      <c r="E29" s="91" t="s">
        <v>52</v>
      </c>
      <c r="F29" s="91" t="s">
        <v>52</v>
      </c>
      <c r="G29" s="91">
        <v>6</v>
      </c>
      <c r="H29" s="91" t="s">
        <v>52</v>
      </c>
      <c r="I29" s="91" t="s">
        <v>52</v>
      </c>
      <c r="J29" s="91" t="s">
        <v>52</v>
      </c>
      <c r="K29" s="91" t="s">
        <v>52</v>
      </c>
      <c r="L29" s="91" t="s">
        <v>52</v>
      </c>
      <c r="M29" s="91" t="s">
        <v>52</v>
      </c>
      <c r="N29" s="91" t="s">
        <v>52</v>
      </c>
      <c r="O29" s="91" t="s">
        <v>52</v>
      </c>
      <c r="P29" s="91" t="s">
        <v>52</v>
      </c>
      <c r="Q29" s="91" t="s">
        <v>52</v>
      </c>
      <c r="R29" s="91" t="s">
        <v>52</v>
      </c>
      <c r="S29" s="91" t="s">
        <v>52</v>
      </c>
      <c r="T29" s="91" t="s">
        <v>52</v>
      </c>
      <c r="V29" s="135">
        <f t="shared" si="1"/>
        <v>6</v>
      </c>
      <c r="W29" s="135">
        <f t="shared" si="2"/>
        <v>0</v>
      </c>
      <c r="X29" s="135">
        <f t="shared" si="3"/>
        <v>0</v>
      </c>
      <c r="Y29" s="135">
        <f t="shared" si="4"/>
        <v>0</v>
      </c>
      <c r="Z29" s="135">
        <f t="shared" si="5"/>
        <v>0</v>
      </c>
      <c r="AA29" s="135">
        <f t="shared" si="6"/>
        <v>0</v>
      </c>
      <c r="AB29" s="135">
        <f t="shared" si="7"/>
        <v>0</v>
      </c>
      <c r="AC29" s="135">
        <f t="shared" si="8"/>
        <v>0</v>
      </c>
      <c r="AD29" s="135">
        <f t="shared" si="9"/>
        <v>0</v>
      </c>
      <c r="AE29" s="135">
        <f t="shared" si="10"/>
        <v>0</v>
      </c>
      <c r="AF29" s="135">
        <f t="shared" si="11"/>
        <v>0</v>
      </c>
      <c r="AG29" s="135">
        <f t="shared" si="12"/>
        <v>0</v>
      </c>
      <c r="AH29" s="135">
        <f t="shared" si="13"/>
        <v>0</v>
      </c>
      <c r="AI29" s="135">
        <f t="shared" si="14"/>
        <v>0</v>
      </c>
      <c r="AJ29" s="135">
        <f t="shared" si="15"/>
        <v>0</v>
      </c>
      <c r="AK29" s="135">
        <f t="shared" si="16"/>
        <v>0</v>
      </c>
      <c r="AL29" s="136"/>
      <c r="AM29" s="135">
        <f t="shared" si="17"/>
        <v>0</v>
      </c>
      <c r="AN29" s="135">
        <f t="shared" si="18"/>
        <v>0</v>
      </c>
      <c r="AO29" s="135">
        <f t="shared" si="19"/>
        <v>6</v>
      </c>
      <c r="AP29" s="135">
        <f t="shared" si="20"/>
        <v>0</v>
      </c>
      <c r="AQ29" s="135">
        <f t="shared" si="21"/>
        <v>0</v>
      </c>
      <c r="AR29" s="135">
        <f t="shared" si="22"/>
        <v>0</v>
      </c>
      <c r="AS29" s="135">
        <f t="shared" si="23"/>
        <v>0</v>
      </c>
      <c r="AT29" s="135">
        <f t="shared" si="24"/>
        <v>0</v>
      </c>
      <c r="AU29" s="135">
        <f t="shared" si="25"/>
        <v>0</v>
      </c>
      <c r="AV29" s="135">
        <f t="shared" si="26"/>
        <v>0</v>
      </c>
      <c r="AW29" s="135">
        <f t="shared" si="27"/>
        <v>0</v>
      </c>
      <c r="AX29" s="135">
        <f t="shared" si="28"/>
        <v>0</v>
      </c>
      <c r="AY29" s="135">
        <f t="shared" si="29"/>
        <v>0</v>
      </c>
      <c r="AZ29" s="135">
        <f t="shared" si="30"/>
        <v>0</v>
      </c>
      <c r="BA29" s="135">
        <f t="shared" si="31"/>
        <v>0</v>
      </c>
      <c r="BB29" s="135">
        <f t="shared" si="32"/>
        <v>0</v>
      </c>
      <c r="BD29">
        <f t="shared" si="33"/>
        <v>15</v>
      </c>
      <c r="BE29">
        <f t="shared" si="34"/>
        <v>6</v>
      </c>
      <c r="BJ29">
        <v>25</v>
      </c>
      <c r="BN29">
        <f t="shared" si="35"/>
        <v>14</v>
      </c>
      <c r="BO29">
        <f t="shared" si="36"/>
        <v>0</v>
      </c>
      <c r="BP29">
        <f t="shared" si="37"/>
        <v>0</v>
      </c>
      <c r="BQ29">
        <f t="shared" si="38"/>
        <v>6</v>
      </c>
      <c r="BR29">
        <f t="shared" si="39"/>
        <v>8</v>
      </c>
      <c r="BS29">
        <f t="shared" si="40"/>
        <v>0</v>
      </c>
      <c r="BT29">
        <f t="shared" si="41"/>
        <v>0</v>
      </c>
      <c r="BU29">
        <f t="shared" si="42"/>
        <v>0</v>
      </c>
      <c r="BV29">
        <f t="shared" si="43"/>
        <v>0</v>
      </c>
      <c r="BW29">
        <f t="shared" si="44"/>
        <v>0</v>
      </c>
      <c r="BX29">
        <f t="shared" si="45"/>
        <v>0</v>
      </c>
      <c r="BY29">
        <f t="shared" si="46"/>
        <v>0</v>
      </c>
      <c r="BZ29">
        <f t="shared" si="47"/>
        <v>0</v>
      </c>
      <c r="CA29">
        <f t="shared" si="48"/>
        <v>0</v>
      </c>
      <c r="CC29">
        <f t="shared" si="49"/>
        <v>0</v>
      </c>
      <c r="CD29">
        <f t="shared" si="50"/>
        <v>14</v>
      </c>
    </row>
    <row r="30" spans="1:82" ht="15" x14ac:dyDescent="0.2">
      <c r="A30" s="5">
        <f t="shared" si="51"/>
        <v>25</v>
      </c>
      <c r="B30" s="153" t="s">
        <v>268</v>
      </c>
      <c r="C30" s="137" t="s">
        <v>269</v>
      </c>
      <c r="D30" s="34">
        <f t="shared" si="0"/>
        <v>6</v>
      </c>
      <c r="E30" s="91" t="s">
        <v>52</v>
      </c>
      <c r="F30" s="91" t="s">
        <v>52</v>
      </c>
      <c r="G30" s="91">
        <v>6</v>
      </c>
      <c r="H30" s="91" t="s">
        <v>52</v>
      </c>
      <c r="I30" s="91" t="s">
        <v>52</v>
      </c>
      <c r="J30" s="91" t="s">
        <v>52</v>
      </c>
      <c r="K30" s="91" t="s">
        <v>52</v>
      </c>
      <c r="L30" s="91" t="s">
        <v>52</v>
      </c>
      <c r="M30" s="91" t="s">
        <v>52</v>
      </c>
      <c r="N30" s="91" t="s">
        <v>52</v>
      </c>
      <c r="O30" s="91" t="s">
        <v>52</v>
      </c>
      <c r="P30" s="91" t="s">
        <v>52</v>
      </c>
      <c r="Q30" s="91" t="s">
        <v>52</v>
      </c>
      <c r="R30" s="91" t="s">
        <v>52</v>
      </c>
      <c r="S30" s="91" t="s">
        <v>52</v>
      </c>
      <c r="T30" s="91" t="s">
        <v>52</v>
      </c>
      <c r="V30" s="135">
        <f t="shared" si="1"/>
        <v>6</v>
      </c>
      <c r="W30" s="135">
        <f t="shared" si="2"/>
        <v>0</v>
      </c>
      <c r="X30" s="135">
        <f t="shared" si="3"/>
        <v>0</v>
      </c>
      <c r="Y30" s="135">
        <f t="shared" si="4"/>
        <v>0</v>
      </c>
      <c r="Z30" s="135">
        <f t="shared" si="5"/>
        <v>0</v>
      </c>
      <c r="AA30" s="135">
        <f t="shared" si="6"/>
        <v>0</v>
      </c>
      <c r="AB30" s="135">
        <f t="shared" si="7"/>
        <v>0</v>
      </c>
      <c r="AC30" s="135">
        <f t="shared" si="8"/>
        <v>0</v>
      </c>
      <c r="AD30" s="135">
        <f t="shared" si="9"/>
        <v>0</v>
      </c>
      <c r="AE30" s="135">
        <f t="shared" si="10"/>
        <v>0</v>
      </c>
      <c r="AF30" s="135">
        <f t="shared" si="11"/>
        <v>0</v>
      </c>
      <c r="AG30" s="135">
        <f t="shared" si="12"/>
        <v>0</v>
      </c>
      <c r="AH30" s="135">
        <f t="shared" si="13"/>
        <v>0</v>
      </c>
      <c r="AI30" s="135">
        <f t="shared" si="14"/>
        <v>0</v>
      </c>
      <c r="AJ30" s="135">
        <f t="shared" si="15"/>
        <v>0</v>
      </c>
      <c r="AK30" s="135">
        <f t="shared" si="16"/>
        <v>0</v>
      </c>
      <c r="AL30" s="136"/>
      <c r="AM30" s="135">
        <f t="shared" si="17"/>
        <v>0</v>
      </c>
      <c r="AN30" s="135">
        <f t="shared" si="18"/>
        <v>0</v>
      </c>
      <c r="AO30" s="135">
        <f t="shared" si="19"/>
        <v>6</v>
      </c>
      <c r="AP30" s="135">
        <f t="shared" si="20"/>
        <v>0</v>
      </c>
      <c r="AQ30" s="135">
        <f t="shared" si="21"/>
        <v>0</v>
      </c>
      <c r="AR30" s="135">
        <f t="shared" si="22"/>
        <v>0</v>
      </c>
      <c r="AS30" s="135">
        <f t="shared" si="23"/>
        <v>0</v>
      </c>
      <c r="AT30" s="135">
        <f t="shared" si="24"/>
        <v>0</v>
      </c>
      <c r="AU30" s="135">
        <f t="shared" si="25"/>
        <v>0</v>
      </c>
      <c r="AV30" s="135">
        <f t="shared" si="26"/>
        <v>0</v>
      </c>
      <c r="AW30" s="135">
        <f t="shared" si="27"/>
        <v>0</v>
      </c>
      <c r="AX30" s="135">
        <f t="shared" si="28"/>
        <v>0</v>
      </c>
      <c r="AY30" s="135">
        <f t="shared" si="29"/>
        <v>0</v>
      </c>
      <c r="AZ30" s="135">
        <f t="shared" si="30"/>
        <v>0</v>
      </c>
      <c r="BA30" s="135">
        <f t="shared" si="31"/>
        <v>0</v>
      </c>
      <c r="BB30" s="135">
        <f t="shared" si="32"/>
        <v>0</v>
      </c>
      <c r="BD30">
        <f t="shared" si="33"/>
        <v>15</v>
      </c>
      <c r="BE30">
        <f t="shared" si="34"/>
        <v>6</v>
      </c>
      <c r="BJ30">
        <v>26</v>
      </c>
      <c r="BN30">
        <f t="shared" si="35"/>
        <v>12</v>
      </c>
      <c r="BO30">
        <f t="shared" si="36"/>
        <v>0</v>
      </c>
      <c r="BP30">
        <f t="shared" si="37"/>
        <v>0</v>
      </c>
      <c r="BQ30">
        <f t="shared" si="38"/>
        <v>12</v>
      </c>
      <c r="BR30">
        <f t="shared" si="39"/>
        <v>0</v>
      </c>
      <c r="BS30">
        <f t="shared" si="40"/>
        <v>0</v>
      </c>
      <c r="BT30">
        <f t="shared" si="41"/>
        <v>0</v>
      </c>
      <c r="BU30">
        <f t="shared" si="42"/>
        <v>0</v>
      </c>
      <c r="BV30">
        <f t="shared" si="43"/>
        <v>0</v>
      </c>
      <c r="BW30">
        <f t="shared" si="44"/>
        <v>0</v>
      </c>
      <c r="BX30">
        <f t="shared" si="45"/>
        <v>0</v>
      </c>
      <c r="BY30">
        <f t="shared" si="46"/>
        <v>0</v>
      </c>
      <c r="BZ30">
        <f t="shared" si="47"/>
        <v>0</v>
      </c>
      <c r="CA30">
        <f t="shared" si="48"/>
        <v>0</v>
      </c>
      <c r="CC30">
        <f t="shared" si="49"/>
        <v>0</v>
      </c>
      <c r="CD30">
        <f t="shared" si="50"/>
        <v>12</v>
      </c>
    </row>
    <row r="31" spans="1:82" ht="15" x14ac:dyDescent="0.2">
      <c r="A31" s="5">
        <f t="shared" si="51"/>
        <v>27</v>
      </c>
      <c r="B31" s="153" t="s">
        <v>272</v>
      </c>
      <c r="C31" s="137" t="s">
        <v>181</v>
      </c>
      <c r="D31" s="34">
        <f t="shared" si="0"/>
        <v>6</v>
      </c>
      <c r="E31" s="91" t="s">
        <v>52</v>
      </c>
      <c r="F31" s="91" t="s">
        <v>52</v>
      </c>
      <c r="G31" s="91">
        <v>6</v>
      </c>
      <c r="H31" s="91">
        <v>0</v>
      </c>
      <c r="I31" s="91" t="s">
        <v>52</v>
      </c>
      <c r="J31" s="91" t="s">
        <v>52</v>
      </c>
      <c r="K31" s="91" t="s">
        <v>52</v>
      </c>
      <c r="L31" s="91" t="s">
        <v>52</v>
      </c>
      <c r="M31" s="91" t="s">
        <v>52</v>
      </c>
      <c r="N31" s="91" t="s">
        <v>52</v>
      </c>
      <c r="O31" s="91" t="s">
        <v>52</v>
      </c>
      <c r="P31" s="91" t="s">
        <v>52</v>
      </c>
      <c r="Q31" s="91" t="s">
        <v>52</v>
      </c>
      <c r="R31" s="91" t="s">
        <v>52</v>
      </c>
      <c r="S31" s="91" t="s">
        <v>52</v>
      </c>
      <c r="T31" s="91" t="s">
        <v>52</v>
      </c>
      <c r="V31" s="135">
        <f t="shared" si="1"/>
        <v>6</v>
      </c>
      <c r="W31" s="135">
        <f t="shared" si="2"/>
        <v>0</v>
      </c>
      <c r="X31" s="135">
        <f t="shared" si="3"/>
        <v>0</v>
      </c>
      <c r="Y31" s="135">
        <f t="shared" si="4"/>
        <v>0</v>
      </c>
      <c r="Z31" s="135">
        <f t="shared" si="5"/>
        <v>0</v>
      </c>
      <c r="AA31" s="135">
        <f t="shared" si="6"/>
        <v>0</v>
      </c>
      <c r="AB31" s="135">
        <f t="shared" si="7"/>
        <v>0</v>
      </c>
      <c r="AC31" s="135">
        <f t="shared" si="8"/>
        <v>0</v>
      </c>
      <c r="AD31" s="135">
        <f t="shared" si="9"/>
        <v>0</v>
      </c>
      <c r="AE31" s="135">
        <f t="shared" si="10"/>
        <v>0</v>
      </c>
      <c r="AF31" s="135">
        <f t="shared" si="11"/>
        <v>0</v>
      </c>
      <c r="AG31" s="135">
        <f t="shared" si="12"/>
        <v>0</v>
      </c>
      <c r="AH31" s="135">
        <f t="shared" si="13"/>
        <v>0</v>
      </c>
      <c r="AI31" s="135">
        <f t="shared" si="14"/>
        <v>0</v>
      </c>
      <c r="AJ31" s="135">
        <f t="shared" si="15"/>
        <v>0</v>
      </c>
      <c r="AK31" s="135">
        <f t="shared" si="16"/>
        <v>0</v>
      </c>
      <c r="AL31" s="136"/>
      <c r="AM31" s="135">
        <f t="shared" si="17"/>
        <v>0</v>
      </c>
      <c r="AN31" s="135">
        <f t="shared" si="18"/>
        <v>0</v>
      </c>
      <c r="AO31" s="135">
        <f t="shared" si="19"/>
        <v>6</v>
      </c>
      <c r="AP31" s="135">
        <f t="shared" si="20"/>
        <v>0</v>
      </c>
      <c r="AQ31" s="135">
        <f t="shared" si="21"/>
        <v>0</v>
      </c>
      <c r="AR31" s="135">
        <f t="shared" si="22"/>
        <v>0</v>
      </c>
      <c r="AS31" s="135">
        <f t="shared" si="23"/>
        <v>0</v>
      </c>
      <c r="AT31" s="135">
        <f t="shared" si="24"/>
        <v>0</v>
      </c>
      <c r="AU31" s="135">
        <f t="shared" si="25"/>
        <v>0</v>
      </c>
      <c r="AV31" s="135">
        <f t="shared" si="26"/>
        <v>0</v>
      </c>
      <c r="AW31" s="135">
        <f t="shared" si="27"/>
        <v>0</v>
      </c>
      <c r="AX31" s="135">
        <f t="shared" si="28"/>
        <v>0</v>
      </c>
      <c r="AY31" s="135">
        <f t="shared" si="29"/>
        <v>0</v>
      </c>
      <c r="AZ31" s="135">
        <f t="shared" si="30"/>
        <v>0</v>
      </c>
      <c r="BA31" s="135">
        <f t="shared" si="31"/>
        <v>0</v>
      </c>
      <c r="BB31" s="135">
        <f t="shared" si="32"/>
        <v>0</v>
      </c>
      <c r="BD31">
        <f t="shared" si="33"/>
        <v>14</v>
      </c>
      <c r="BE31">
        <f t="shared" si="34"/>
        <v>6</v>
      </c>
      <c r="BJ31">
        <v>27</v>
      </c>
      <c r="BN31">
        <f t="shared" si="35"/>
        <v>12</v>
      </c>
      <c r="BO31">
        <f t="shared" si="36"/>
        <v>0</v>
      </c>
      <c r="BP31">
        <f t="shared" si="37"/>
        <v>0</v>
      </c>
      <c r="BQ31">
        <f t="shared" si="38"/>
        <v>12</v>
      </c>
      <c r="BR31">
        <f t="shared" si="39"/>
        <v>0</v>
      </c>
      <c r="BS31">
        <f t="shared" si="40"/>
        <v>0</v>
      </c>
      <c r="BT31">
        <f t="shared" si="41"/>
        <v>0</v>
      </c>
      <c r="BU31">
        <f t="shared" si="42"/>
        <v>0</v>
      </c>
      <c r="BV31">
        <f t="shared" si="43"/>
        <v>0</v>
      </c>
      <c r="BW31">
        <f t="shared" si="44"/>
        <v>0</v>
      </c>
      <c r="BX31">
        <f t="shared" si="45"/>
        <v>0</v>
      </c>
      <c r="BY31">
        <f t="shared" si="46"/>
        <v>0</v>
      </c>
      <c r="BZ31">
        <f t="shared" si="47"/>
        <v>0</v>
      </c>
      <c r="CA31">
        <f t="shared" si="48"/>
        <v>0</v>
      </c>
      <c r="CC31">
        <f t="shared" si="49"/>
        <v>0</v>
      </c>
      <c r="CD31">
        <f t="shared" si="50"/>
        <v>12</v>
      </c>
    </row>
    <row r="32" spans="1:82" ht="15" x14ac:dyDescent="0.2">
      <c r="A32" s="5">
        <f t="shared" si="51"/>
        <v>27</v>
      </c>
      <c r="B32" s="153" t="s">
        <v>166</v>
      </c>
      <c r="C32" s="62" t="s">
        <v>173</v>
      </c>
      <c r="D32" s="34">
        <f t="shared" si="0"/>
        <v>6</v>
      </c>
      <c r="E32" s="91" t="s">
        <v>52</v>
      </c>
      <c r="F32" s="91" t="s">
        <v>52</v>
      </c>
      <c r="G32" s="91">
        <v>6</v>
      </c>
      <c r="H32" s="91">
        <v>0</v>
      </c>
      <c r="I32" s="91" t="s">
        <v>52</v>
      </c>
      <c r="J32" s="91" t="s">
        <v>52</v>
      </c>
      <c r="K32" s="91" t="s">
        <v>52</v>
      </c>
      <c r="L32" s="91" t="s">
        <v>52</v>
      </c>
      <c r="M32" s="91" t="s">
        <v>52</v>
      </c>
      <c r="N32" s="91" t="s">
        <v>52</v>
      </c>
      <c r="O32" s="91" t="s">
        <v>52</v>
      </c>
      <c r="P32" s="91" t="s">
        <v>52</v>
      </c>
      <c r="Q32" s="91" t="s">
        <v>52</v>
      </c>
      <c r="R32" s="91" t="s">
        <v>52</v>
      </c>
      <c r="S32" s="91" t="s">
        <v>52</v>
      </c>
      <c r="T32" s="91" t="s">
        <v>52</v>
      </c>
      <c r="V32" s="135">
        <f t="shared" si="1"/>
        <v>6</v>
      </c>
      <c r="W32" s="135">
        <f t="shared" si="2"/>
        <v>0</v>
      </c>
      <c r="X32" s="135">
        <f t="shared" si="3"/>
        <v>0</v>
      </c>
      <c r="Y32" s="135">
        <f t="shared" si="4"/>
        <v>0</v>
      </c>
      <c r="Z32" s="135">
        <f t="shared" si="5"/>
        <v>0</v>
      </c>
      <c r="AA32" s="135">
        <f t="shared" si="6"/>
        <v>0</v>
      </c>
      <c r="AB32" s="135">
        <f t="shared" si="7"/>
        <v>0</v>
      </c>
      <c r="AC32" s="135">
        <f t="shared" si="8"/>
        <v>0</v>
      </c>
      <c r="AD32" s="135">
        <f t="shared" si="9"/>
        <v>0</v>
      </c>
      <c r="AE32" s="135">
        <f t="shared" si="10"/>
        <v>0</v>
      </c>
      <c r="AF32" s="135">
        <f t="shared" si="11"/>
        <v>0</v>
      </c>
      <c r="AG32" s="135">
        <f t="shared" si="12"/>
        <v>0</v>
      </c>
      <c r="AH32" s="135">
        <f t="shared" si="13"/>
        <v>0</v>
      </c>
      <c r="AI32" s="135">
        <f t="shared" si="14"/>
        <v>0</v>
      </c>
      <c r="AJ32" s="135">
        <f t="shared" si="15"/>
        <v>0</v>
      </c>
      <c r="AK32" s="135">
        <f t="shared" si="16"/>
        <v>0</v>
      </c>
      <c r="AL32" s="136"/>
      <c r="AM32" s="135">
        <f t="shared" si="17"/>
        <v>0</v>
      </c>
      <c r="AN32" s="135">
        <f t="shared" si="18"/>
        <v>0</v>
      </c>
      <c r="AO32" s="135">
        <f t="shared" si="19"/>
        <v>6</v>
      </c>
      <c r="AP32" s="135">
        <f t="shared" si="20"/>
        <v>0</v>
      </c>
      <c r="AQ32" s="135">
        <f t="shared" si="21"/>
        <v>0</v>
      </c>
      <c r="AR32" s="135">
        <f t="shared" si="22"/>
        <v>0</v>
      </c>
      <c r="AS32" s="135">
        <f t="shared" si="23"/>
        <v>0</v>
      </c>
      <c r="AT32" s="135">
        <f t="shared" si="24"/>
        <v>0</v>
      </c>
      <c r="AU32" s="135">
        <f t="shared" si="25"/>
        <v>0</v>
      </c>
      <c r="AV32" s="135">
        <f t="shared" si="26"/>
        <v>0</v>
      </c>
      <c r="AW32" s="135">
        <f t="shared" si="27"/>
        <v>0</v>
      </c>
      <c r="AX32" s="135">
        <f t="shared" si="28"/>
        <v>0</v>
      </c>
      <c r="AY32" s="135">
        <f t="shared" si="29"/>
        <v>0</v>
      </c>
      <c r="AZ32" s="135">
        <f t="shared" si="30"/>
        <v>0</v>
      </c>
      <c r="BA32" s="135">
        <f t="shared" si="31"/>
        <v>0</v>
      </c>
      <c r="BB32" s="135">
        <f t="shared" si="32"/>
        <v>0</v>
      </c>
      <c r="BD32">
        <f t="shared" si="33"/>
        <v>14</v>
      </c>
      <c r="BE32">
        <f t="shared" si="34"/>
        <v>6</v>
      </c>
      <c r="BJ32">
        <v>28</v>
      </c>
      <c r="BN32">
        <f t="shared" si="35"/>
        <v>12</v>
      </c>
      <c r="BO32">
        <f t="shared" si="36"/>
        <v>0</v>
      </c>
      <c r="BP32">
        <f t="shared" si="37"/>
        <v>0</v>
      </c>
      <c r="BQ32">
        <f t="shared" si="38"/>
        <v>12</v>
      </c>
      <c r="BR32">
        <f t="shared" si="39"/>
        <v>0</v>
      </c>
      <c r="BS32">
        <f t="shared" si="40"/>
        <v>0</v>
      </c>
      <c r="BT32">
        <f t="shared" si="41"/>
        <v>0</v>
      </c>
      <c r="BU32">
        <f t="shared" si="42"/>
        <v>0</v>
      </c>
      <c r="BV32">
        <f t="shared" si="43"/>
        <v>0</v>
      </c>
      <c r="BW32">
        <f t="shared" si="44"/>
        <v>0</v>
      </c>
      <c r="BX32">
        <f t="shared" si="45"/>
        <v>0</v>
      </c>
      <c r="BY32">
        <f t="shared" si="46"/>
        <v>0</v>
      </c>
      <c r="BZ32">
        <f t="shared" si="47"/>
        <v>0</v>
      </c>
      <c r="CA32">
        <f t="shared" si="48"/>
        <v>0</v>
      </c>
      <c r="CC32">
        <f t="shared" si="49"/>
        <v>0</v>
      </c>
      <c r="CD32">
        <f t="shared" si="50"/>
        <v>12</v>
      </c>
    </row>
    <row r="33" spans="1:82" ht="15" x14ac:dyDescent="0.2">
      <c r="A33" s="5">
        <f t="shared" si="51"/>
        <v>29</v>
      </c>
      <c r="B33" s="153" t="s">
        <v>168</v>
      </c>
      <c r="C33" s="62" t="s">
        <v>75</v>
      </c>
      <c r="D33" s="34">
        <f t="shared" si="0"/>
        <v>6</v>
      </c>
      <c r="E33" s="91" t="s">
        <v>52</v>
      </c>
      <c r="F33" s="91" t="s">
        <v>52</v>
      </c>
      <c r="G33" s="91">
        <v>6</v>
      </c>
      <c r="H33" s="91" t="s">
        <v>52</v>
      </c>
      <c r="I33" s="91" t="s">
        <v>52</v>
      </c>
      <c r="J33" s="91" t="s">
        <v>52</v>
      </c>
      <c r="K33" s="91" t="s">
        <v>52</v>
      </c>
      <c r="L33" s="91" t="s">
        <v>52</v>
      </c>
      <c r="M33" s="91" t="s">
        <v>52</v>
      </c>
      <c r="N33" s="91" t="s">
        <v>52</v>
      </c>
      <c r="O33" s="91" t="s">
        <v>52</v>
      </c>
      <c r="P33" s="91" t="s">
        <v>52</v>
      </c>
      <c r="Q33" s="91" t="s">
        <v>52</v>
      </c>
      <c r="R33" s="91" t="s">
        <v>52</v>
      </c>
      <c r="S33" s="91" t="s">
        <v>52</v>
      </c>
      <c r="T33" s="91" t="s">
        <v>52</v>
      </c>
      <c r="V33" s="135">
        <f t="shared" si="1"/>
        <v>6</v>
      </c>
      <c r="W33" s="135">
        <f t="shared" si="2"/>
        <v>0</v>
      </c>
      <c r="X33" s="135">
        <f t="shared" si="3"/>
        <v>0</v>
      </c>
      <c r="Y33" s="135">
        <f t="shared" si="4"/>
        <v>0</v>
      </c>
      <c r="Z33" s="135">
        <f t="shared" si="5"/>
        <v>0</v>
      </c>
      <c r="AA33" s="135">
        <f t="shared" si="6"/>
        <v>0</v>
      </c>
      <c r="AB33" s="135">
        <f t="shared" si="7"/>
        <v>0</v>
      </c>
      <c r="AC33" s="135">
        <f t="shared" si="8"/>
        <v>0</v>
      </c>
      <c r="AD33" s="135">
        <f t="shared" si="9"/>
        <v>0</v>
      </c>
      <c r="AE33" s="135">
        <f t="shared" si="10"/>
        <v>0</v>
      </c>
      <c r="AF33" s="135">
        <f t="shared" si="11"/>
        <v>0</v>
      </c>
      <c r="AG33" s="135">
        <f t="shared" si="12"/>
        <v>0</v>
      </c>
      <c r="AH33" s="135">
        <f t="shared" si="13"/>
        <v>0</v>
      </c>
      <c r="AI33" s="135">
        <f t="shared" si="14"/>
        <v>0</v>
      </c>
      <c r="AJ33" s="135">
        <f t="shared" si="15"/>
        <v>0</v>
      </c>
      <c r="AK33" s="135">
        <f t="shared" si="16"/>
        <v>0</v>
      </c>
      <c r="AL33" s="136"/>
      <c r="AM33" s="135">
        <f t="shared" si="17"/>
        <v>0</v>
      </c>
      <c r="AN33" s="135">
        <f t="shared" si="18"/>
        <v>0</v>
      </c>
      <c r="AO33" s="135">
        <f t="shared" si="19"/>
        <v>6</v>
      </c>
      <c r="AP33" s="135">
        <f t="shared" si="20"/>
        <v>0</v>
      </c>
      <c r="AQ33" s="135">
        <f t="shared" si="21"/>
        <v>0</v>
      </c>
      <c r="AR33" s="135">
        <f t="shared" si="22"/>
        <v>0</v>
      </c>
      <c r="AS33" s="135">
        <f t="shared" si="23"/>
        <v>0</v>
      </c>
      <c r="AT33" s="135">
        <f t="shared" si="24"/>
        <v>0</v>
      </c>
      <c r="AU33" s="135">
        <f t="shared" si="25"/>
        <v>0</v>
      </c>
      <c r="AV33" s="135">
        <f t="shared" si="26"/>
        <v>0</v>
      </c>
      <c r="AW33" s="135">
        <f t="shared" si="27"/>
        <v>0</v>
      </c>
      <c r="AX33" s="135">
        <f t="shared" si="28"/>
        <v>0</v>
      </c>
      <c r="AY33" s="135">
        <f t="shared" si="29"/>
        <v>0</v>
      </c>
      <c r="AZ33" s="135">
        <f t="shared" si="30"/>
        <v>0</v>
      </c>
      <c r="BA33" s="135">
        <f t="shared" si="31"/>
        <v>0</v>
      </c>
      <c r="BB33" s="135">
        <f t="shared" si="32"/>
        <v>0</v>
      </c>
      <c r="BD33">
        <f t="shared" si="33"/>
        <v>15</v>
      </c>
      <c r="BE33">
        <f t="shared" si="34"/>
        <v>6</v>
      </c>
      <c r="BJ33">
        <v>29</v>
      </c>
      <c r="BN33">
        <f t="shared" si="35"/>
        <v>12</v>
      </c>
      <c r="BO33">
        <f t="shared" si="36"/>
        <v>0</v>
      </c>
      <c r="BP33">
        <f t="shared" si="37"/>
        <v>0</v>
      </c>
      <c r="BQ33">
        <f t="shared" si="38"/>
        <v>12</v>
      </c>
      <c r="BR33">
        <f t="shared" si="39"/>
        <v>0</v>
      </c>
      <c r="BS33">
        <f t="shared" si="40"/>
        <v>0</v>
      </c>
      <c r="BT33">
        <f t="shared" si="41"/>
        <v>0</v>
      </c>
      <c r="BU33">
        <f t="shared" si="42"/>
        <v>0</v>
      </c>
      <c r="BV33">
        <f t="shared" si="43"/>
        <v>0</v>
      </c>
      <c r="BW33">
        <f t="shared" si="44"/>
        <v>0</v>
      </c>
      <c r="BX33">
        <f t="shared" si="45"/>
        <v>0</v>
      </c>
      <c r="BY33">
        <f t="shared" si="46"/>
        <v>0</v>
      </c>
      <c r="BZ33">
        <f t="shared" si="47"/>
        <v>0</v>
      </c>
      <c r="CA33">
        <f t="shared" si="48"/>
        <v>0</v>
      </c>
      <c r="CC33">
        <f t="shared" si="49"/>
        <v>0</v>
      </c>
      <c r="CD33">
        <f t="shared" si="50"/>
        <v>12</v>
      </c>
    </row>
    <row r="34" spans="1:82" ht="15" x14ac:dyDescent="0.2">
      <c r="A34" s="5">
        <f t="shared" si="51"/>
        <v>30</v>
      </c>
      <c r="B34" s="153" t="s">
        <v>146</v>
      </c>
      <c r="C34" s="62" t="s">
        <v>68</v>
      </c>
      <c r="D34" s="34">
        <f t="shared" si="0"/>
        <v>6</v>
      </c>
      <c r="E34" s="91" t="s">
        <v>52</v>
      </c>
      <c r="F34" s="91" t="s">
        <v>52</v>
      </c>
      <c r="G34" s="91">
        <v>0</v>
      </c>
      <c r="H34" s="91">
        <v>6</v>
      </c>
      <c r="I34" s="91" t="s">
        <v>52</v>
      </c>
      <c r="J34" s="91" t="s">
        <v>52</v>
      </c>
      <c r="K34" s="91" t="s">
        <v>52</v>
      </c>
      <c r="L34" s="91" t="s">
        <v>52</v>
      </c>
      <c r="M34" s="91" t="s">
        <v>52</v>
      </c>
      <c r="N34" s="91" t="s">
        <v>52</v>
      </c>
      <c r="O34" s="91" t="s">
        <v>52</v>
      </c>
      <c r="P34" s="91" t="s">
        <v>52</v>
      </c>
      <c r="Q34" s="91" t="s">
        <v>52</v>
      </c>
      <c r="R34" s="91" t="s">
        <v>52</v>
      </c>
      <c r="S34" s="91" t="s">
        <v>52</v>
      </c>
      <c r="T34" s="91" t="s">
        <v>52</v>
      </c>
      <c r="V34" s="135">
        <f t="shared" si="1"/>
        <v>6</v>
      </c>
      <c r="W34" s="135">
        <f t="shared" si="2"/>
        <v>0</v>
      </c>
      <c r="X34" s="135">
        <f t="shared" si="3"/>
        <v>0</v>
      </c>
      <c r="Y34" s="135">
        <f t="shared" si="4"/>
        <v>0</v>
      </c>
      <c r="Z34" s="135">
        <f t="shared" si="5"/>
        <v>0</v>
      </c>
      <c r="AA34" s="135">
        <f t="shared" si="6"/>
        <v>0</v>
      </c>
      <c r="AB34" s="135">
        <f t="shared" si="7"/>
        <v>0</v>
      </c>
      <c r="AC34" s="135">
        <f t="shared" si="8"/>
        <v>0</v>
      </c>
      <c r="AD34" s="135">
        <f t="shared" si="9"/>
        <v>0</v>
      </c>
      <c r="AE34" s="135">
        <f t="shared" si="10"/>
        <v>0</v>
      </c>
      <c r="AF34" s="135">
        <f t="shared" si="11"/>
        <v>0</v>
      </c>
      <c r="AG34" s="135">
        <f t="shared" si="12"/>
        <v>0</v>
      </c>
      <c r="AH34" s="135">
        <f t="shared" si="13"/>
        <v>0</v>
      </c>
      <c r="AI34" s="135">
        <f t="shared" si="14"/>
        <v>0</v>
      </c>
      <c r="AJ34" s="135">
        <f t="shared" si="15"/>
        <v>0</v>
      </c>
      <c r="AK34" s="135">
        <f t="shared" si="16"/>
        <v>0</v>
      </c>
      <c r="AL34" s="136"/>
      <c r="AM34" s="135">
        <f t="shared" si="17"/>
        <v>0</v>
      </c>
      <c r="AN34" s="135">
        <f t="shared" si="18"/>
        <v>0</v>
      </c>
      <c r="AO34" s="135">
        <f t="shared" si="19"/>
        <v>0</v>
      </c>
      <c r="AP34" s="135">
        <f t="shared" si="20"/>
        <v>6</v>
      </c>
      <c r="AQ34" s="135">
        <f t="shared" si="21"/>
        <v>0</v>
      </c>
      <c r="AR34" s="135">
        <f t="shared" si="22"/>
        <v>0</v>
      </c>
      <c r="AS34" s="135">
        <f t="shared" si="23"/>
        <v>0</v>
      </c>
      <c r="AT34" s="135">
        <f t="shared" si="24"/>
        <v>0</v>
      </c>
      <c r="AU34" s="135">
        <f t="shared" si="25"/>
        <v>0</v>
      </c>
      <c r="AV34" s="135">
        <f t="shared" si="26"/>
        <v>0</v>
      </c>
      <c r="AW34" s="135">
        <f t="shared" si="27"/>
        <v>0</v>
      </c>
      <c r="AX34" s="135">
        <f t="shared" si="28"/>
        <v>0</v>
      </c>
      <c r="AY34" s="135">
        <f t="shared" si="29"/>
        <v>0</v>
      </c>
      <c r="AZ34" s="135">
        <f t="shared" si="30"/>
        <v>0</v>
      </c>
      <c r="BA34" s="135">
        <f t="shared" si="31"/>
        <v>0</v>
      </c>
      <c r="BB34" s="135">
        <f t="shared" si="32"/>
        <v>0</v>
      </c>
      <c r="BD34">
        <f t="shared" si="33"/>
        <v>14</v>
      </c>
      <c r="BE34">
        <f t="shared" si="34"/>
        <v>6</v>
      </c>
      <c r="BJ34">
        <v>30</v>
      </c>
      <c r="BN34">
        <f t="shared" si="35"/>
        <v>12</v>
      </c>
      <c r="BO34">
        <f t="shared" si="36"/>
        <v>0</v>
      </c>
      <c r="BP34">
        <f t="shared" si="37"/>
        <v>0</v>
      </c>
      <c r="BQ34">
        <f t="shared" si="38"/>
        <v>6</v>
      </c>
      <c r="BR34">
        <f t="shared" si="39"/>
        <v>6</v>
      </c>
      <c r="BS34">
        <f t="shared" si="40"/>
        <v>0</v>
      </c>
      <c r="BT34">
        <f t="shared" si="41"/>
        <v>0</v>
      </c>
      <c r="BU34">
        <f t="shared" si="42"/>
        <v>0</v>
      </c>
      <c r="BV34">
        <f t="shared" si="43"/>
        <v>0</v>
      </c>
      <c r="BW34">
        <f t="shared" si="44"/>
        <v>0</v>
      </c>
      <c r="BX34">
        <f t="shared" si="45"/>
        <v>0</v>
      </c>
      <c r="BY34">
        <f t="shared" si="46"/>
        <v>0</v>
      </c>
      <c r="BZ34">
        <f t="shared" si="47"/>
        <v>0</v>
      </c>
      <c r="CA34">
        <f t="shared" si="48"/>
        <v>0</v>
      </c>
      <c r="CC34">
        <f t="shared" si="49"/>
        <v>0</v>
      </c>
      <c r="CD34">
        <f t="shared" si="50"/>
        <v>12</v>
      </c>
    </row>
    <row r="35" spans="1:82" ht="15" x14ac:dyDescent="0.2">
      <c r="A35" s="5">
        <f t="shared" si="51"/>
        <v>31</v>
      </c>
      <c r="B35" s="153" t="s">
        <v>203</v>
      </c>
      <c r="C35" s="62" t="s">
        <v>66</v>
      </c>
      <c r="D35" s="34">
        <f t="shared" si="0"/>
        <v>0</v>
      </c>
      <c r="E35" s="91" t="s">
        <v>52</v>
      </c>
      <c r="F35" s="91" t="s">
        <v>52</v>
      </c>
      <c r="G35" s="91">
        <v>0</v>
      </c>
      <c r="H35" s="91" t="s">
        <v>52</v>
      </c>
      <c r="I35" s="91" t="s">
        <v>52</v>
      </c>
      <c r="J35" s="91" t="s">
        <v>52</v>
      </c>
      <c r="K35" s="91" t="s">
        <v>52</v>
      </c>
      <c r="L35" s="91" t="s">
        <v>52</v>
      </c>
      <c r="M35" s="91" t="s">
        <v>52</v>
      </c>
      <c r="N35" s="91" t="s">
        <v>52</v>
      </c>
      <c r="O35" s="91" t="s">
        <v>52</v>
      </c>
      <c r="P35" s="91" t="s">
        <v>52</v>
      </c>
      <c r="Q35" s="91" t="s">
        <v>52</v>
      </c>
      <c r="R35" s="91" t="s">
        <v>52</v>
      </c>
      <c r="S35" s="91" t="s">
        <v>52</v>
      </c>
      <c r="T35" s="91" t="s">
        <v>52</v>
      </c>
      <c r="V35" s="135">
        <f t="shared" si="1"/>
        <v>0</v>
      </c>
      <c r="W35" s="135">
        <f t="shared" si="2"/>
        <v>0</v>
      </c>
      <c r="X35" s="135">
        <f t="shared" si="3"/>
        <v>0</v>
      </c>
      <c r="Y35" s="135">
        <f t="shared" si="4"/>
        <v>0</v>
      </c>
      <c r="Z35" s="135">
        <f t="shared" si="5"/>
        <v>0</v>
      </c>
      <c r="AA35" s="135">
        <f t="shared" si="6"/>
        <v>0</v>
      </c>
      <c r="AB35" s="135">
        <f t="shared" si="7"/>
        <v>0</v>
      </c>
      <c r="AC35" s="135">
        <f t="shared" si="8"/>
        <v>0</v>
      </c>
      <c r="AD35" s="135">
        <f t="shared" si="9"/>
        <v>0</v>
      </c>
      <c r="AE35" s="135">
        <f t="shared" si="10"/>
        <v>0</v>
      </c>
      <c r="AF35" s="135">
        <f t="shared" si="11"/>
        <v>0</v>
      </c>
      <c r="AG35" s="135">
        <f t="shared" si="12"/>
        <v>0</v>
      </c>
      <c r="AH35" s="135">
        <f t="shared" si="13"/>
        <v>0</v>
      </c>
      <c r="AI35" s="135">
        <f t="shared" si="14"/>
        <v>0</v>
      </c>
      <c r="AJ35" s="135">
        <f t="shared" si="15"/>
        <v>0</v>
      </c>
      <c r="AK35" s="135">
        <f t="shared" si="16"/>
        <v>0</v>
      </c>
      <c r="AL35" s="136"/>
      <c r="AM35" s="135">
        <f t="shared" si="17"/>
        <v>0</v>
      </c>
      <c r="AN35" s="135">
        <f t="shared" si="18"/>
        <v>0</v>
      </c>
      <c r="AO35" s="135">
        <f t="shared" si="19"/>
        <v>0</v>
      </c>
      <c r="AP35" s="135">
        <f t="shared" si="20"/>
        <v>0</v>
      </c>
      <c r="AQ35" s="135">
        <f t="shared" si="21"/>
        <v>0</v>
      </c>
      <c r="AR35" s="135">
        <f t="shared" si="22"/>
        <v>0</v>
      </c>
      <c r="AS35" s="135">
        <f t="shared" si="23"/>
        <v>0</v>
      </c>
      <c r="AT35" s="135">
        <f t="shared" si="24"/>
        <v>0</v>
      </c>
      <c r="AU35" s="135">
        <f t="shared" si="25"/>
        <v>0</v>
      </c>
      <c r="AV35" s="135">
        <f t="shared" si="26"/>
        <v>0</v>
      </c>
      <c r="AW35" s="135">
        <f t="shared" si="27"/>
        <v>0</v>
      </c>
      <c r="AX35" s="135">
        <f t="shared" si="28"/>
        <v>0</v>
      </c>
      <c r="AY35" s="135">
        <f t="shared" si="29"/>
        <v>0</v>
      </c>
      <c r="AZ35" s="135">
        <f t="shared" si="30"/>
        <v>0</v>
      </c>
      <c r="BA35" s="135">
        <f t="shared" si="31"/>
        <v>0</v>
      </c>
      <c r="BB35" s="135">
        <f t="shared" si="32"/>
        <v>0</v>
      </c>
      <c r="BD35">
        <f t="shared" si="33"/>
        <v>15</v>
      </c>
      <c r="BE35">
        <f t="shared" si="34"/>
        <v>0</v>
      </c>
      <c r="BJ35">
        <v>31</v>
      </c>
      <c r="BN35">
        <f t="shared" si="35"/>
        <v>6</v>
      </c>
      <c r="BO35">
        <f t="shared" si="36"/>
        <v>0</v>
      </c>
      <c r="BP35">
        <f t="shared" si="37"/>
        <v>0</v>
      </c>
      <c r="BQ35">
        <f t="shared" si="38"/>
        <v>0</v>
      </c>
      <c r="BR35">
        <f t="shared" si="39"/>
        <v>6</v>
      </c>
      <c r="BS35">
        <f t="shared" si="40"/>
        <v>0</v>
      </c>
      <c r="BT35">
        <f t="shared" si="41"/>
        <v>0</v>
      </c>
      <c r="BU35">
        <f t="shared" si="42"/>
        <v>0</v>
      </c>
      <c r="BV35">
        <f t="shared" si="43"/>
        <v>0</v>
      </c>
      <c r="BW35">
        <f t="shared" si="44"/>
        <v>0</v>
      </c>
      <c r="BX35">
        <f t="shared" si="45"/>
        <v>0</v>
      </c>
      <c r="BY35">
        <f t="shared" si="46"/>
        <v>0</v>
      </c>
      <c r="BZ35">
        <f t="shared" si="47"/>
        <v>0</v>
      </c>
      <c r="CA35">
        <f t="shared" si="48"/>
        <v>0</v>
      </c>
      <c r="CC35">
        <f t="shared" si="49"/>
        <v>0</v>
      </c>
      <c r="CD35">
        <f t="shared" si="50"/>
        <v>6</v>
      </c>
    </row>
    <row r="36" spans="1:82" ht="15" x14ac:dyDescent="0.2">
      <c r="A36" s="5">
        <f t="shared" si="51"/>
        <v>31</v>
      </c>
      <c r="B36" s="153" t="s">
        <v>114</v>
      </c>
      <c r="C36" s="62" t="s">
        <v>218</v>
      </c>
      <c r="D36" s="34">
        <f t="shared" si="0"/>
        <v>0</v>
      </c>
      <c r="E36" s="91" t="s">
        <v>52</v>
      </c>
      <c r="F36" s="91" t="s">
        <v>52</v>
      </c>
      <c r="G36" s="91">
        <v>0</v>
      </c>
      <c r="H36" s="91">
        <v>0</v>
      </c>
      <c r="I36" s="91" t="s">
        <v>52</v>
      </c>
      <c r="J36" s="91" t="s">
        <v>52</v>
      </c>
      <c r="K36" s="91" t="s">
        <v>52</v>
      </c>
      <c r="L36" s="91" t="s">
        <v>52</v>
      </c>
      <c r="M36" s="91" t="s">
        <v>52</v>
      </c>
      <c r="N36" s="91" t="s">
        <v>52</v>
      </c>
      <c r="O36" s="91" t="s">
        <v>52</v>
      </c>
      <c r="P36" s="91" t="s">
        <v>52</v>
      </c>
      <c r="Q36" s="91" t="s">
        <v>52</v>
      </c>
      <c r="R36" s="91" t="s">
        <v>52</v>
      </c>
      <c r="S36" s="91" t="s">
        <v>52</v>
      </c>
      <c r="T36" s="91" t="s">
        <v>52</v>
      </c>
      <c r="V36" s="135">
        <f t="shared" si="1"/>
        <v>0</v>
      </c>
      <c r="W36" s="135">
        <f t="shared" si="2"/>
        <v>0</v>
      </c>
      <c r="X36" s="135">
        <f t="shared" si="3"/>
        <v>0</v>
      </c>
      <c r="Y36" s="135">
        <f t="shared" si="4"/>
        <v>0</v>
      </c>
      <c r="Z36" s="135">
        <f t="shared" si="5"/>
        <v>0</v>
      </c>
      <c r="AA36" s="135">
        <f t="shared" si="6"/>
        <v>0</v>
      </c>
      <c r="AB36" s="135">
        <f t="shared" si="7"/>
        <v>0</v>
      </c>
      <c r="AC36" s="135">
        <f t="shared" si="8"/>
        <v>0</v>
      </c>
      <c r="AD36" s="135">
        <f t="shared" si="9"/>
        <v>0</v>
      </c>
      <c r="AE36" s="135">
        <f t="shared" si="10"/>
        <v>0</v>
      </c>
      <c r="AF36" s="135">
        <f t="shared" si="11"/>
        <v>0</v>
      </c>
      <c r="AG36" s="135">
        <f t="shared" si="12"/>
        <v>0</v>
      </c>
      <c r="AH36" s="135">
        <f t="shared" si="13"/>
        <v>0</v>
      </c>
      <c r="AI36" s="135">
        <f t="shared" si="14"/>
        <v>0</v>
      </c>
      <c r="AJ36" s="135">
        <f t="shared" si="15"/>
        <v>0</v>
      </c>
      <c r="AK36" s="135">
        <f t="shared" si="16"/>
        <v>0</v>
      </c>
      <c r="AL36" s="136"/>
      <c r="AM36" s="135">
        <f t="shared" si="17"/>
        <v>0</v>
      </c>
      <c r="AN36" s="135">
        <f t="shared" si="18"/>
        <v>0</v>
      </c>
      <c r="AO36" s="135">
        <f t="shared" si="19"/>
        <v>0</v>
      </c>
      <c r="AP36" s="135">
        <f t="shared" si="20"/>
        <v>0</v>
      </c>
      <c r="AQ36" s="135">
        <f t="shared" si="21"/>
        <v>0</v>
      </c>
      <c r="AR36" s="135">
        <f t="shared" si="22"/>
        <v>0</v>
      </c>
      <c r="AS36" s="135">
        <f t="shared" si="23"/>
        <v>0</v>
      </c>
      <c r="AT36" s="135">
        <f t="shared" si="24"/>
        <v>0</v>
      </c>
      <c r="AU36" s="135">
        <f t="shared" si="25"/>
        <v>0</v>
      </c>
      <c r="AV36" s="135">
        <f t="shared" si="26"/>
        <v>0</v>
      </c>
      <c r="AW36" s="135">
        <f t="shared" si="27"/>
        <v>0</v>
      </c>
      <c r="AX36" s="135">
        <f t="shared" si="28"/>
        <v>0</v>
      </c>
      <c r="AY36" s="135">
        <f t="shared" si="29"/>
        <v>0</v>
      </c>
      <c r="AZ36" s="135">
        <f t="shared" si="30"/>
        <v>0</v>
      </c>
      <c r="BA36" s="135">
        <f t="shared" si="31"/>
        <v>0</v>
      </c>
      <c r="BB36" s="135">
        <f t="shared" si="32"/>
        <v>0</v>
      </c>
      <c r="BD36">
        <f t="shared" si="33"/>
        <v>14</v>
      </c>
      <c r="BE36">
        <f t="shared" si="34"/>
        <v>0</v>
      </c>
      <c r="BJ36">
        <v>32</v>
      </c>
      <c r="BN36">
        <f t="shared" si="35"/>
        <v>0</v>
      </c>
      <c r="BO36">
        <f t="shared" si="36"/>
        <v>0</v>
      </c>
      <c r="BP36">
        <f t="shared" si="37"/>
        <v>0</v>
      </c>
      <c r="BQ36">
        <f t="shared" si="38"/>
        <v>0</v>
      </c>
      <c r="BR36">
        <f t="shared" si="39"/>
        <v>0</v>
      </c>
      <c r="BS36">
        <f t="shared" si="40"/>
        <v>0</v>
      </c>
      <c r="BT36">
        <f t="shared" si="41"/>
        <v>0</v>
      </c>
      <c r="BU36">
        <f t="shared" si="42"/>
        <v>0</v>
      </c>
      <c r="BV36">
        <f t="shared" si="43"/>
        <v>0</v>
      </c>
      <c r="BW36">
        <f t="shared" si="44"/>
        <v>0</v>
      </c>
      <c r="BX36">
        <f t="shared" si="45"/>
        <v>0</v>
      </c>
      <c r="BY36">
        <f t="shared" si="46"/>
        <v>0</v>
      </c>
      <c r="BZ36">
        <f t="shared" si="47"/>
        <v>0</v>
      </c>
      <c r="CA36">
        <f t="shared" si="48"/>
        <v>0</v>
      </c>
      <c r="CC36">
        <f t="shared" si="49"/>
        <v>0</v>
      </c>
      <c r="CD36">
        <f t="shared" si="50"/>
        <v>0</v>
      </c>
    </row>
    <row r="37" spans="1:82" ht="15" x14ac:dyDescent="0.2">
      <c r="A37" s="5">
        <f t="shared" si="51"/>
        <v>31</v>
      </c>
      <c r="B37" s="153" t="s">
        <v>209</v>
      </c>
      <c r="C37" s="62" t="s">
        <v>66</v>
      </c>
      <c r="D37" s="34">
        <f t="shared" ref="D37:D68" si="52">SUM(E37:T37)</f>
        <v>0</v>
      </c>
      <c r="E37" s="91" t="s">
        <v>52</v>
      </c>
      <c r="F37" s="91" t="s">
        <v>52</v>
      </c>
      <c r="G37" s="91">
        <v>0</v>
      </c>
      <c r="H37" s="91" t="s">
        <v>52</v>
      </c>
      <c r="I37" s="91" t="s">
        <v>52</v>
      </c>
      <c r="J37" s="91" t="s">
        <v>52</v>
      </c>
      <c r="K37" s="91" t="s">
        <v>52</v>
      </c>
      <c r="L37" s="91" t="s">
        <v>52</v>
      </c>
      <c r="M37" s="91" t="s">
        <v>52</v>
      </c>
      <c r="N37" s="91" t="s">
        <v>52</v>
      </c>
      <c r="O37" s="91" t="s">
        <v>52</v>
      </c>
      <c r="P37" s="91" t="s">
        <v>52</v>
      </c>
      <c r="Q37" s="91" t="s">
        <v>52</v>
      </c>
      <c r="R37" s="91" t="s">
        <v>52</v>
      </c>
      <c r="S37" s="91" t="s">
        <v>52</v>
      </c>
      <c r="T37" s="91" t="s">
        <v>52</v>
      </c>
      <c r="V37" s="135">
        <f t="shared" ref="V37:V68" si="53">LARGE(AM37:BB37,1)</f>
        <v>0</v>
      </c>
      <c r="W37" s="135">
        <f t="shared" ref="W37:W68" si="54">LARGE(AM37:BB37,2)</f>
        <v>0</v>
      </c>
      <c r="X37" s="135">
        <f t="shared" ref="X37:X68" si="55">LARGE(AM37:BB37,3)</f>
        <v>0</v>
      </c>
      <c r="Y37" s="135">
        <f t="shared" ref="Y37:Y68" si="56">LARGE(AM37:BB37,4)</f>
        <v>0</v>
      </c>
      <c r="Z37" s="135">
        <f t="shared" ref="Z37:Z68" si="57">LARGE(AM37:BB37,5)</f>
        <v>0</v>
      </c>
      <c r="AA37" s="135">
        <f t="shared" ref="AA37:AA68" si="58">LARGE(AM37:BB37,6)</f>
        <v>0</v>
      </c>
      <c r="AB37" s="135">
        <f t="shared" ref="AB37:AB68" si="59">LARGE(AM37:BB37,7)</f>
        <v>0</v>
      </c>
      <c r="AC37" s="135">
        <f t="shared" ref="AC37:AC68" si="60">LARGE(AM37:BB37,8)</f>
        <v>0</v>
      </c>
      <c r="AD37" s="135">
        <f t="shared" ref="AD37:AD68" si="61">LARGE(AM37:BB37,9)</f>
        <v>0</v>
      </c>
      <c r="AE37" s="135">
        <f t="shared" ref="AE37:AE68" si="62">LARGE(AM37:BB37,10)</f>
        <v>0</v>
      </c>
      <c r="AF37" s="135">
        <f t="shared" ref="AF37:AF68" si="63">LARGE(AM37:BB37,11)</f>
        <v>0</v>
      </c>
      <c r="AG37" s="135">
        <f t="shared" ref="AG37:AG68" si="64">LARGE(AM37:BB37,12)</f>
        <v>0</v>
      </c>
      <c r="AH37" s="135">
        <f t="shared" ref="AH37:AH68" si="65">LARGE(AM37:BB37,13)</f>
        <v>0</v>
      </c>
      <c r="AI37" s="135">
        <f t="shared" ref="AI37:AI68" si="66">LARGE(AM37:BB37,14)</f>
        <v>0</v>
      </c>
      <c r="AJ37" s="135">
        <f t="shared" ref="AJ37:AJ68" si="67">LARGE(AM37:BB37,15)</f>
        <v>0</v>
      </c>
      <c r="AK37" s="135">
        <f t="shared" ref="AK37:AK68" si="68">LARGE(AM37:BB37,16)</f>
        <v>0</v>
      </c>
      <c r="AL37" s="136"/>
      <c r="AM37" s="135">
        <f t="shared" ref="AM37:AM68" si="69">IF(E37="x",0,E37)</f>
        <v>0</v>
      </c>
      <c r="AN37" s="135">
        <f t="shared" ref="AN37:AN68" si="70">IF(F37="x",0,F37)</f>
        <v>0</v>
      </c>
      <c r="AO37" s="135">
        <f t="shared" ref="AO37:AO68" si="71">IF(G37="x",0,G37)</f>
        <v>0</v>
      </c>
      <c r="AP37" s="135">
        <f t="shared" ref="AP37:AP68" si="72">IF(H37="x",0,H37)</f>
        <v>0</v>
      </c>
      <c r="AQ37" s="135">
        <f t="shared" ref="AQ37:AQ68" si="73">IF(I37="x",0,I37)</f>
        <v>0</v>
      </c>
      <c r="AR37" s="135">
        <f t="shared" ref="AR37:AR68" si="74">IF(J37="x",0,J37)</f>
        <v>0</v>
      </c>
      <c r="AS37" s="135">
        <f t="shared" ref="AS37:AS68" si="75">IF(K37="x",0,K37)</f>
        <v>0</v>
      </c>
      <c r="AT37" s="135">
        <f t="shared" ref="AT37:AT68" si="76">IF(L37="x",0,L37)</f>
        <v>0</v>
      </c>
      <c r="AU37" s="135">
        <f t="shared" ref="AU37:AU68" si="77">IF(M37="x",0,M37)</f>
        <v>0</v>
      </c>
      <c r="AV37" s="135">
        <f t="shared" ref="AV37:AV68" si="78">IF(N37="x",0,N37)</f>
        <v>0</v>
      </c>
      <c r="AW37" s="135">
        <f t="shared" ref="AW37:AW68" si="79">IF(O37="x",0,O37)</f>
        <v>0</v>
      </c>
      <c r="AX37" s="135">
        <f t="shared" ref="AX37:AX68" si="80">IF(P37="x",0,P37)</f>
        <v>0</v>
      </c>
      <c r="AY37" s="135">
        <f t="shared" ref="AY37:AY68" si="81">IF(Q37="x",0,Q37)</f>
        <v>0</v>
      </c>
      <c r="AZ37" s="135">
        <f t="shared" ref="AZ37:AZ68" si="82">IF(R37="x",0,R37)</f>
        <v>0</v>
      </c>
      <c r="BA37" s="135">
        <f t="shared" ref="BA37:BA68" si="83">IF(S37="x",0,S37)</f>
        <v>0</v>
      </c>
      <c r="BB37" s="135">
        <f t="shared" ref="BB37:BB68" si="84">IF(T37="x",0,T37)</f>
        <v>0</v>
      </c>
      <c r="BD37">
        <f t="shared" ref="BD37:BD68" si="85">COUNTIF(E37:T37,"x")</f>
        <v>15</v>
      </c>
      <c r="BE37">
        <f t="shared" ref="BE37:BE68" si="86">IF(BD37=13,-1,SUM(E37:T37))</f>
        <v>0</v>
      </c>
      <c r="BJ37">
        <v>33</v>
      </c>
      <c r="BN37">
        <f t="shared" ref="BN37:BN68" si="87">SUM(D36:D37)</f>
        <v>0</v>
      </c>
      <c r="BO37">
        <f t="shared" ref="BO37:BO68" si="88">SUM(E36:E37)</f>
        <v>0</v>
      </c>
      <c r="BP37">
        <f t="shared" ref="BP37:BP68" si="89">SUM(F36:F37)</f>
        <v>0</v>
      </c>
      <c r="BQ37">
        <f t="shared" ref="BQ37:BQ68" si="90">SUM(G36:G37)</f>
        <v>0</v>
      </c>
      <c r="BR37">
        <f t="shared" ref="BR37:BR68" si="91">SUM(H36:H37)</f>
        <v>0</v>
      </c>
      <c r="BS37">
        <f t="shared" ref="BS37:BS68" si="92">SUM(I36:I37)</f>
        <v>0</v>
      </c>
      <c r="BT37">
        <f t="shared" ref="BT37:BT68" si="93">SUM(J36:J37)</f>
        <v>0</v>
      </c>
      <c r="BU37">
        <f t="shared" ref="BU37:BU68" si="94">SUM(K36:K37)</f>
        <v>0</v>
      </c>
      <c r="BV37">
        <f t="shared" ref="BV37:BV68" si="95">SUM(L36:L37)</f>
        <v>0</v>
      </c>
      <c r="BW37">
        <f t="shared" ref="BW37:BW68" si="96">SUM(N36:N37)</f>
        <v>0</v>
      </c>
      <c r="BX37">
        <f t="shared" ref="BX37:BX68" si="97">SUM(P36:P37)</f>
        <v>0</v>
      </c>
      <c r="BY37">
        <f t="shared" ref="BY37:BY68" si="98">SUM(Q36:Q37)</f>
        <v>0</v>
      </c>
      <c r="BZ37">
        <f t="shared" ref="BZ37:BZ68" si="99">SUM(R36:R37)</f>
        <v>0</v>
      </c>
      <c r="CA37">
        <f t="shared" ref="CA37:CA68" si="100">SUM(T36:T37)</f>
        <v>0</v>
      </c>
      <c r="CC37">
        <f t="shared" ref="CC37:CC68" si="101">COUNTIF(BN37:CA37,2)</f>
        <v>0</v>
      </c>
      <c r="CD37">
        <f t="shared" ref="CD37:CD68" si="102">SUM(BN37+CC37+CE37)</f>
        <v>0</v>
      </c>
    </row>
    <row r="38" spans="1:82" ht="15" x14ac:dyDescent="0.2">
      <c r="A38" s="5">
        <f t="shared" ref="A38:A69" si="103">IF(BD38=13,"",IF(AND(E38=E37,F38=F37,G38=G37,H38=H37,I38=I37,J38=J37,K38=K37,L38=L37,N38=N37,P38=P37,Q38=Q37,R38=R37,T38=T37),A37,IF(D37=0,A37,BJ38)))</f>
        <v>31</v>
      </c>
      <c r="B38" s="153" t="s">
        <v>229</v>
      </c>
      <c r="C38" s="62" t="s">
        <v>133</v>
      </c>
      <c r="D38" s="34">
        <f t="shared" si="52"/>
        <v>0</v>
      </c>
      <c r="E38" s="91" t="s">
        <v>52</v>
      </c>
      <c r="F38" s="91" t="s">
        <v>52</v>
      </c>
      <c r="G38" s="91">
        <v>0</v>
      </c>
      <c r="H38" s="91">
        <v>0</v>
      </c>
      <c r="I38" s="91" t="s">
        <v>52</v>
      </c>
      <c r="J38" s="91" t="s">
        <v>52</v>
      </c>
      <c r="K38" s="91" t="s">
        <v>52</v>
      </c>
      <c r="L38" s="91" t="s">
        <v>52</v>
      </c>
      <c r="M38" s="91" t="s">
        <v>52</v>
      </c>
      <c r="N38" s="91" t="s">
        <v>52</v>
      </c>
      <c r="O38" s="91" t="s">
        <v>52</v>
      </c>
      <c r="P38" s="91" t="s">
        <v>52</v>
      </c>
      <c r="Q38" s="91" t="s">
        <v>52</v>
      </c>
      <c r="R38" s="91" t="s">
        <v>52</v>
      </c>
      <c r="S38" s="91" t="s">
        <v>52</v>
      </c>
      <c r="T38" s="91" t="s">
        <v>52</v>
      </c>
      <c r="V38" s="135">
        <f t="shared" si="53"/>
        <v>0</v>
      </c>
      <c r="W38" s="135">
        <f t="shared" si="54"/>
        <v>0</v>
      </c>
      <c r="X38" s="135">
        <f t="shared" si="55"/>
        <v>0</v>
      </c>
      <c r="Y38" s="135">
        <f t="shared" si="56"/>
        <v>0</v>
      </c>
      <c r="Z38" s="135">
        <f t="shared" si="57"/>
        <v>0</v>
      </c>
      <c r="AA38" s="135">
        <f t="shared" si="58"/>
        <v>0</v>
      </c>
      <c r="AB38" s="135">
        <f t="shared" si="59"/>
        <v>0</v>
      </c>
      <c r="AC38" s="135">
        <f t="shared" si="60"/>
        <v>0</v>
      </c>
      <c r="AD38" s="135">
        <f t="shared" si="61"/>
        <v>0</v>
      </c>
      <c r="AE38" s="135">
        <f t="shared" si="62"/>
        <v>0</v>
      </c>
      <c r="AF38" s="135">
        <f t="shared" si="63"/>
        <v>0</v>
      </c>
      <c r="AG38" s="135">
        <f t="shared" si="64"/>
        <v>0</v>
      </c>
      <c r="AH38" s="135">
        <f t="shared" si="65"/>
        <v>0</v>
      </c>
      <c r="AI38" s="135">
        <f t="shared" si="66"/>
        <v>0</v>
      </c>
      <c r="AJ38" s="135">
        <f t="shared" si="67"/>
        <v>0</v>
      </c>
      <c r="AK38" s="135">
        <f t="shared" si="68"/>
        <v>0</v>
      </c>
      <c r="AL38" s="136"/>
      <c r="AM38" s="135">
        <f t="shared" si="69"/>
        <v>0</v>
      </c>
      <c r="AN38" s="135">
        <f t="shared" si="70"/>
        <v>0</v>
      </c>
      <c r="AO38" s="135">
        <f t="shared" si="71"/>
        <v>0</v>
      </c>
      <c r="AP38" s="135">
        <f t="shared" si="72"/>
        <v>0</v>
      </c>
      <c r="AQ38" s="135">
        <f t="shared" si="73"/>
        <v>0</v>
      </c>
      <c r="AR38" s="135">
        <f t="shared" si="74"/>
        <v>0</v>
      </c>
      <c r="AS38" s="135">
        <f t="shared" si="75"/>
        <v>0</v>
      </c>
      <c r="AT38" s="135">
        <f t="shared" si="76"/>
        <v>0</v>
      </c>
      <c r="AU38" s="135">
        <f t="shared" si="77"/>
        <v>0</v>
      </c>
      <c r="AV38" s="135">
        <f t="shared" si="78"/>
        <v>0</v>
      </c>
      <c r="AW38" s="135">
        <f t="shared" si="79"/>
        <v>0</v>
      </c>
      <c r="AX38" s="135">
        <f t="shared" si="80"/>
        <v>0</v>
      </c>
      <c r="AY38" s="135">
        <f t="shared" si="81"/>
        <v>0</v>
      </c>
      <c r="AZ38" s="135">
        <f t="shared" si="82"/>
        <v>0</v>
      </c>
      <c r="BA38" s="135">
        <f t="shared" si="83"/>
        <v>0</v>
      </c>
      <c r="BB38" s="135">
        <f t="shared" si="84"/>
        <v>0</v>
      </c>
      <c r="BD38">
        <f t="shared" si="85"/>
        <v>14</v>
      </c>
      <c r="BE38">
        <f t="shared" si="86"/>
        <v>0</v>
      </c>
      <c r="BJ38">
        <v>34</v>
      </c>
      <c r="BN38">
        <f t="shared" si="87"/>
        <v>0</v>
      </c>
      <c r="BO38">
        <f t="shared" si="88"/>
        <v>0</v>
      </c>
      <c r="BP38">
        <f t="shared" si="89"/>
        <v>0</v>
      </c>
      <c r="BQ38">
        <f t="shared" si="90"/>
        <v>0</v>
      </c>
      <c r="BR38">
        <f t="shared" si="91"/>
        <v>0</v>
      </c>
      <c r="BS38">
        <f t="shared" si="92"/>
        <v>0</v>
      </c>
      <c r="BT38">
        <f t="shared" si="93"/>
        <v>0</v>
      </c>
      <c r="BU38">
        <f t="shared" si="94"/>
        <v>0</v>
      </c>
      <c r="BV38">
        <f t="shared" si="95"/>
        <v>0</v>
      </c>
      <c r="BW38">
        <f t="shared" si="96"/>
        <v>0</v>
      </c>
      <c r="BX38">
        <f t="shared" si="97"/>
        <v>0</v>
      </c>
      <c r="BY38">
        <f t="shared" si="98"/>
        <v>0</v>
      </c>
      <c r="BZ38">
        <f t="shared" si="99"/>
        <v>0</v>
      </c>
      <c r="CA38">
        <f t="shared" si="100"/>
        <v>0</v>
      </c>
      <c r="CC38">
        <f t="shared" si="101"/>
        <v>0</v>
      </c>
      <c r="CD38">
        <f t="shared" si="102"/>
        <v>0</v>
      </c>
    </row>
    <row r="39" spans="1:82" ht="15" x14ac:dyDescent="0.2">
      <c r="A39" s="5">
        <f t="shared" si="103"/>
        <v>31</v>
      </c>
      <c r="B39" s="153" t="s">
        <v>275</v>
      </c>
      <c r="C39" s="62" t="s">
        <v>49</v>
      </c>
      <c r="D39" s="34">
        <f t="shared" si="52"/>
        <v>0</v>
      </c>
      <c r="E39" s="91" t="s">
        <v>52</v>
      </c>
      <c r="F39" s="91" t="s">
        <v>52</v>
      </c>
      <c r="G39" s="91">
        <v>0</v>
      </c>
      <c r="H39" s="91">
        <v>0</v>
      </c>
      <c r="I39" s="91" t="s">
        <v>52</v>
      </c>
      <c r="J39" s="91" t="s">
        <v>52</v>
      </c>
      <c r="K39" s="91" t="s">
        <v>52</v>
      </c>
      <c r="L39" s="91" t="s">
        <v>52</v>
      </c>
      <c r="M39" s="91" t="s">
        <v>52</v>
      </c>
      <c r="N39" s="91" t="s">
        <v>52</v>
      </c>
      <c r="O39" s="91" t="s">
        <v>52</v>
      </c>
      <c r="P39" s="91" t="s">
        <v>52</v>
      </c>
      <c r="Q39" s="91" t="s">
        <v>52</v>
      </c>
      <c r="R39" s="91" t="s">
        <v>52</v>
      </c>
      <c r="S39" s="91" t="s">
        <v>52</v>
      </c>
      <c r="T39" s="91" t="s">
        <v>52</v>
      </c>
      <c r="V39" s="135">
        <f t="shared" si="53"/>
        <v>0</v>
      </c>
      <c r="W39" s="135">
        <f t="shared" si="54"/>
        <v>0</v>
      </c>
      <c r="X39" s="135">
        <f t="shared" si="55"/>
        <v>0</v>
      </c>
      <c r="Y39" s="135">
        <f t="shared" si="56"/>
        <v>0</v>
      </c>
      <c r="Z39" s="135">
        <f t="shared" si="57"/>
        <v>0</v>
      </c>
      <c r="AA39" s="135">
        <f t="shared" si="58"/>
        <v>0</v>
      </c>
      <c r="AB39" s="135">
        <f t="shared" si="59"/>
        <v>0</v>
      </c>
      <c r="AC39" s="135">
        <f t="shared" si="60"/>
        <v>0</v>
      </c>
      <c r="AD39" s="135">
        <f t="shared" si="61"/>
        <v>0</v>
      </c>
      <c r="AE39" s="135">
        <f t="shared" si="62"/>
        <v>0</v>
      </c>
      <c r="AF39" s="135">
        <f t="shared" si="63"/>
        <v>0</v>
      </c>
      <c r="AG39" s="135">
        <f t="shared" si="64"/>
        <v>0</v>
      </c>
      <c r="AH39" s="135">
        <f t="shared" si="65"/>
        <v>0</v>
      </c>
      <c r="AI39" s="135">
        <f t="shared" si="66"/>
        <v>0</v>
      </c>
      <c r="AJ39" s="135">
        <f t="shared" si="67"/>
        <v>0</v>
      </c>
      <c r="AK39" s="135">
        <f t="shared" si="68"/>
        <v>0</v>
      </c>
      <c r="AL39" s="136"/>
      <c r="AM39" s="135">
        <f t="shared" si="69"/>
        <v>0</v>
      </c>
      <c r="AN39" s="135">
        <f t="shared" si="70"/>
        <v>0</v>
      </c>
      <c r="AO39" s="135">
        <f t="shared" si="71"/>
        <v>0</v>
      </c>
      <c r="AP39" s="135">
        <f t="shared" si="72"/>
        <v>0</v>
      </c>
      <c r="AQ39" s="135">
        <f t="shared" si="73"/>
        <v>0</v>
      </c>
      <c r="AR39" s="135">
        <f t="shared" si="74"/>
        <v>0</v>
      </c>
      <c r="AS39" s="135">
        <f t="shared" si="75"/>
        <v>0</v>
      </c>
      <c r="AT39" s="135">
        <f t="shared" si="76"/>
        <v>0</v>
      </c>
      <c r="AU39" s="135">
        <f t="shared" si="77"/>
        <v>0</v>
      </c>
      <c r="AV39" s="135">
        <f t="shared" si="78"/>
        <v>0</v>
      </c>
      <c r="AW39" s="135">
        <f t="shared" si="79"/>
        <v>0</v>
      </c>
      <c r="AX39" s="135">
        <f t="shared" si="80"/>
        <v>0</v>
      </c>
      <c r="AY39" s="135">
        <f t="shared" si="81"/>
        <v>0</v>
      </c>
      <c r="AZ39" s="135">
        <f t="shared" si="82"/>
        <v>0</v>
      </c>
      <c r="BA39" s="135">
        <f t="shared" si="83"/>
        <v>0</v>
      </c>
      <c r="BB39" s="135">
        <f t="shared" si="84"/>
        <v>0</v>
      </c>
      <c r="BD39">
        <f t="shared" si="85"/>
        <v>14</v>
      </c>
      <c r="BE39">
        <f t="shared" si="86"/>
        <v>0</v>
      </c>
      <c r="BJ39">
        <v>35</v>
      </c>
      <c r="BN39">
        <f t="shared" si="87"/>
        <v>0</v>
      </c>
      <c r="BO39">
        <f t="shared" si="88"/>
        <v>0</v>
      </c>
      <c r="BP39">
        <f t="shared" si="89"/>
        <v>0</v>
      </c>
      <c r="BQ39">
        <f t="shared" si="90"/>
        <v>0</v>
      </c>
      <c r="BR39">
        <f t="shared" si="91"/>
        <v>0</v>
      </c>
      <c r="BS39">
        <f t="shared" si="92"/>
        <v>0</v>
      </c>
      <c r="BT39">
        <f t="shared" si="93"/>
        <v>0</v>
      </c>
      <c r="BU39">
        <f t="shared" si="94"/>
        <v>0</v>
      </c>
      <c r="BV39">
        <f t="shared" si="95"/>
        <v>0</v>
      </c>
      <c r="BW39">
        <f t="shared" si="96"/>
        <v>0</v>
      </c>
      <c r="BX39">
        <f t="shared" si="97"/>
        <v>0</v>
      </c>
      <c r="BY39">
        <f t="shared" si="98"/>
        <v>0</v>
      </c>
      <c r="BZ39">
        <f t="shared" si="99"/>
        <v>0</v>
      </c>
      <c r="CA39">
        <f t="shared" si="100"/>
        <v>0</v>
      </c>
      <c r="CC39">
        <f t="shared" si="101"/>
        <v>0</v>
      </c>
      <c r="CD39">
        <f t="shared" si="102"/>
        <v>0</v>
      </c>
    </row>
    <row r="40" spans="1:82" ht="15" x14ac:dyDescent="0.2">
      <c r="A40" s="5">
        <f t="shared" si="103"/>
        <v>31</v>
      </c>
      <c r="B40" s="153"/>
      <c r="C40" s="62"/>
      <c r="D40" s="34">
        <f t="shared" si="52"/>
        <v>0</v>
      </c>
      <c r="E40" s="91" t="s">
        <v>52</v>
      </c>
      <c r="F40" s="91" t="s">
        <v>52</v>
      </c>
      <c r="G40" s="91" t="s">
        <v>52</v>
      </c>
      <c r="H40" s="91" t="s">
        <v>52</v>
      </c>
      <c r="I40" s="91" t="s">
        <v>52</v>
      </c>
      <c r="J40" s="91" t="s">
        <v>52</v>
      </c>
      <c r="K40" s="91" t="s">
        <v>52</v>
      </c>
      <c r="L40" s="91" t="s">
        <v>52</v>
      </c>
      <c r="M40" s="91" t="s">
        <v>52</v>
      </c>
      <c r="N40" s="91" t="s">
        <v>52</v>
      </c>
      <c r="O40" s="91" t="s">
        <v>52</v>
      </c>
      <c r="P40" s="91" t="s">
        <v>52</v>
      </c>
      <c r="Q40" s="91" t="s">
        <v>52</v>
      </c>
      <c r="R40" s="91" t="s">
        <v>52</v>
      </c>
      <c r="S40" s="91" t="s">
        <v>52</v>
      </c>
      <c r="T40" s="91" t="s">
        <v>52</v>
      </c>
      <c r="V40" s="135">
        <f t="shared" si="53"/>
        <v>0</v>
      </c>
      <c r="W40" s="135">
        <f t="shared" si="54"/>
        <v>0</v>
      </c>
      <c r="X40" s="135">
        <f t="shared" si="55"/>
        <v>0</v>
      </c>
      <c r="Y40" s="135">
        <f t="shared" si="56"/>
        <v>0</v>
      </c>
      <c r="Z40" s="135">
        <f t="shared" si="57"/>
        <v>0</v>
      </c>
      <c r="AA40" s="135">
        <f t="shared" si="58"/>
        <v>0</v>
      </c>
      <c r="AB40" s="135">
        <f t="shared" si="59"/>
        <v>0</v>
      </c>
      <c r="AC40" s="135">
        <f t="shared" si="60"/>
        <v>0</v>
      </c>
      <c r="AD40" s="135">
        <f t="shared" si="61"/>
        <v>0</v>
      </c>
      <c r="AE40" s="135">
        <f t="shared" si="62"/>
        <v>0</v>
      </c>
      <c r="AF40" s="135">
        <f t="shared" si="63"/>
        <v>0</v>
      </c>
      <c r="AG40" s="135">
        <f t="shared" si="64"/>
        <v>0</v>
      </c>
      <c r="AH40" s="135">
        <f t="shared" si="65"/>
        <v>0</v>
      </c>
      <c r="AI40" s="135">
        <f t="shared" si="66"/>
        <v>0</v>
      </c>
      <c r="AJ40" s="135">
        <f t="shared" si="67"/>
        <v>0</v>
      </c>
      <c r="AK40" s="135">
        <f t="shared" si="68"/>
        <v>0</v>
      </c>
      <c r="AL40" s="136"/>
      <c r="AM40" s="135">
        <f t="shared" si="69"/>
        <v>0</v>
      </c>
      <c r="AN40" s="135">
        <f t="shared" si="70"/>
        <v>0</v>
      </c>
      <c r="AO40" s="135">
        <f t="shared" si="71"/>
        <v>0</v>
      </c>
      <c r="AP40" s="135">
        <f t="shared" si="72"/>
        <v>0</v>
      </c>
      <c r="AQ40" s="135">
        <f t="shared" si="73"/>
        <v>0</v>
      </c>
      <c r="AR40" s="135">
        <f t="shared" si="74"/>
        <v>0</v>
      </c>
      <c r="AS40" s="135">
        <f t="shared" si="75"/>
        <v>0</v>
      </c>
      <c r="AT40" s="135">
        <f t="shared" si="76"/>
        <v>0</v>
      </c>
      <c r="AU40" s="135">
        <f t="shared" si="77"/>
        <v>0</v>
      </c>
      <c r="AV40" s="135">
        <f t="shared" si="78"/>
        <v>0</v>
      </c>
      <c r="AW40" s="135">
        <f t="shared" si="79"/>
        <v>0</v>
      </c>
      <c r="AX40" s="135">
        <f t="shared" si="80"/>
        <v>0</v>
      </c>
      <c r="AY40" s="135">
        <f t="shared" si="81"/>
        <v>0</v>
      </c>
      <c r="AZ40" s="135">
        <f t="shared" si="82"/>
        <v>0</v>
      </c>
      <c r="BA40" s="135">
        <f t="shared" si="83"/>
        <v>0</v>
      </c>
      <c r="BB40" s="135">
        <f t="shared" si="84"/>
        <v>0</v>
      </c>
      <c r="BD40">
        <f t="shared" si="85"/>
        <v>16</v>
      </c>
      <c r="BE40">
        <f t="shared" si="86"/>
        <v>0</v>
      </c>
      <c r="BJ40">
        <v>36</v>
      </c>
      <c r="BN40">
        <f t="shared" si="87"/>
        <v>0</v>
      </c>
      <c r="BO40">
        <f t="shared" si="88"/>
        <v>0</v>
      </c>
      <c r="BP40">
        <f t="shared" si="89"/>
        <v>0</v>
      </c>
      <c r="BQ40">
        <f t="shared" si="90"/>
        <v>0</v>
      </c>
      <c r="BR40">
        <f t="shared" si="91"/>
        <v>0</v>
      </c>
      <c r="BS40">
        <f t="shared" si="92"/>
        <v>0</v>
      </c>
      <c r="BT40">
        <f t="shared" si="93"/>
        <v>0</v>
      </c>
      <c r="BU40">
        <f t="shared" si="94"/>
        <v>0</v>
      </c>
      <c r="BV40">
        <f t="shared" si="95"/>
        <v>0</v>
      </c>
      <c r="BW40">
        <f t="shared" si="96"/>
        <v>0</v>
      </c>
      <c r="BX40">
        <f t="shared" si="97"/>
        <v>0</v>
      </c>
      <c r="BY40">
        <f t="shared" si="98"/>
        <v>0</v>
      </c>
      <c r="BZ40">
        <f t="shared" si="99"/>
        <v>0</v>
      </c>
      <c r="CA40">
        <f t="shared" si="100"/>
        <v>0</v>
      </c>
      <c r="CC40">
        <f t="shared" si="101"/>
        <v>0</v>
      </c>
      <c r="CD40">
        <f t="shared" si="102"/>
        <v>0</v>
      </c>
    </row>
    <row r="41" spans="1:82" ht="15" x14ac:dyDescent="0.2">
      <c r="A41" s="5">
        <f t="shared" si="103"/>
        <v>31</v>
      </c>
      <c r="B41" s="153" t="s">
        <v>143</v>
      </c>
      <c r="C41" s="62" t="s">
        <v>58</v>
      </c>
      <c r="D41" s="34">
        <f t="shared" si="52"/>
        <v>0</v>
      </c>
      <c r="E41" s="91" t="s">
        <v>52</v>
      </c>
      <c r="F41" s="91" t="s">
        <v>52</v>
      </c>
      <c r="G41" s="91" t="s">
        <v>52</v>
      </c>
      <c r="H41" s="91" t="s">
        <v>52</v>
      </c>
      <c r="I41" s="91" t="s">
        <v>52</v>
      </c>
      <c r="J41" s="91" t="s">
        <v>52</v>
      </c>
      <c r="K41" s="91" t="s">
        <v>52</v>
      </c>
      <c r="L41" s="91" t="s">
        <v>52</v>
      </c>
      <c r="M41" s="91" t="s">
        <v>52</v>
      </c>
      <c r="N41" s="91" t="s">
        <v>52</v>
      </c>
      <c r="O41" s="91" t="s">
        <v>52</v>
      </c>
      <c r="P41" s="91" t="s">
        <v>52</v>
      </c>
      <c r="Q41" s="91" t="s">
        <v>52</v>
      </c>
      <c r="R41" s="91" t="s">
        <v>52</v>
      </c>
      <c r="S41" s="91" t="s">
        <v>52</v>
      </c>
      <c r="T41" s="91" t="s">
        <v>52</v>
      </c>
      <c r="V41" s="135">
        <f t="shared" si="53"/>
        <v>0</v>
      </c>
      <c r="W41" s="135">
        <f t="shared" si="54"/>
        <v>0</v>
      </c>
      <c r="X41" s="135">
        <f t="shared" si="55"/>
        <v>0</v>
      </c>
      <c r="Y41" s="135">
        <f t="shared" si="56"/>
        <v>0</v>
      </c>
      <c r="Z41" s="135">
        <f t="shared" si="57"/>
        <v>0</v>
      </c>
      <c r="AA41" s="135">
        <f t="shared" si="58"/>
        <v>0</v>
      </c>
      <c r="AB41" s="135">
        <f t="shared" si="59"/>
        <v>0</v>
      </c>
      <c r="AC41" s="135">
        <f t="shared" si="60"/>
        <v>0</v>
      </c>
      <c r="AD41" s="135">
        <f t="shared" si="61"/>
        <v>0</v>
      </c>
      <c r="AE41" s="135">
        <f t="shared" si="62"/>
        <v>0</v>
      </c>
      <c r="AF41" s="135">
        <f t="shared" si="63"/>
        <v>0</v>
      </c>
      <c r="AG41" s="135">
        <f t="shared" si="64"/>
        <v>0</v>
      </c>
      <c r="AH41" s="135">
        <f t="shared" si="65"/>
        <v>0</v>
      </c>
      <c r="AI41" s="135">
        <f t="shared" si="66"/>
        <v>0</v>
      </c>
      <c r="AJ41" s="135">
        <f t="shared" si="67"/>
        <v>0</v>
      </c>
      <c r="AK41" s="135">
        <f t="shared" si="68"/>
        <v>0</v>
      </c>
      <c r="AL41" s="136"/>
      <c r="AM41" s="135">
        <f t="shared" si="69"/>
        <v>0</v>
      </c>
      <c r="AN41" s="135">
        <f t="shared" si="70"/>
        <v>0</v>
      </c>
      <c r="AO41" s="135">
        <f t="shared" si="71"/>
        <v>0</v>
      </c>
      <c r="AP41" s="135">
        <f t="shared" si="72"/>
        <v>0</v>
      </c>
      <c r="AQ41" s="135">
        <f t="shared" si="73"/>
        <v>0</v>
      </c>
      <c r="AR41" s="135">
        <f t="shared" si="74"/>
        <v>0</v>
      </c>
      <c r="AS41" s="135">
        <f t="shared" si="75"/>
        <v>0</v>
      </c>
      <c r="AT41" s="135">
        <f t="shared" si="76"/>
        <v>0</v>
      </c>
      <c r="AU41" s="135">
        <f t="shared" si="77"/>
        <v>0</v>
      </c>
      <c r="AV41" s="135">
        <f t="shared" si="78"/>
        <v>0</v>
      </c>
      <c r="AW41" s="135">
        <f t="shared" si="79"/>
        <v>0</v>
      </c>
      <c r="AX41" s="135">
        <f t="shared" si="80"/>
        <v>0</v>
      </c>
      <c r="AY41" s="135">
        <f t="shared" si="81"/>
        <v>0</v>
      </c>
      <c r="AZ41" s="135">
        <f t="shared" si="82"/>
        <v>0</v>
      </c>
      <c r="BA41" s="135">
        <f t="shared" si="83"/>
        <v>0</v>
      </c>
      <c r="BB41" s="135">
        <f t="shared" si="84"/>
        <v>0</v>
      </c>
      <c r="BD41">
        <f t="shared" si="85"/>
        <v>16</v>
      </c>
      <c r="BE41">
        <f t="shared" si="86"/>
        <v>0</v>
      </c>
      <c r="BJ41">
        <v>37</v>
      </c>
      <c r="BN41">
        <f t="shared" si="87"/>
        <v>0</v>
      </c>
      <c r="BO41">
        <f t="shared" si="88"/>
        <v>0</v>
      </c>
      <c r="BP41">
        <f t="shared" si="89"/>
        <v>0</v>
      </c>
      <c r="BQ41">
        <f t="shared" si="90"/>
        <v>0</v>
      </c>
      <c r="BR41">
        <f t="shared" si="91"/>
        <v>0</v>
      </c>
      <c r="BS41">
        <f t="shared" si="92"/>
        <v>0</v>
      </c>
      <c r="BT41">
        <f t="shared" si="93"/>
        <v>0</v>
      </c>
      <c r="BU41">
        <f t="shared" si="94"/>
        <v>0</v>
      </c>
      <c r="BV41">
        <f t="shared" si="95"/>
        <v>0</v>
      </c>
      <c r="BW41">
        <f t="shared" si="96"/>
        <v>0</v>
      </c>
      <c r="BX41">
        <f t="shared" si="97"/>
        <v>0</v>
      </c>
      <c r="BY41">
        <f t="shared" si="98"/>
        <v>0</v>
      </c>
      <c r="BZ41">
        <f t="shared" si="99"/>
        <v>0</v>
      </c>
      <c r="CA41">
        <f t="shared" si="100"/>
        <v>0</v>
      </c>
      <c r="CC41">
        <f t="shared" si="101"/>
        <v>0</v>
      </c>
      <c r="CD41">
        <f t="shared" si="102"/>
        <v>0</v>
      </c>
    </row>
    <row r="42" spans="1:82" ht="15" x14ac:dyDescent="0.2">
      <c r="A42" s="5">
        <f t="shared" si="103"/>
        <v>31</v>
      </c>
      <c r="B42" s="153" t="s">
        <v>167</v>
      </c>
      <c r="C42" s="62" t="s">
        <v>66</v>
      </c>
      <c r="D42" s="34">
        <f t="shared" si="52"/>
        <v>0</v>
      </c>
      <c r="E42" s="91" t="s">
        <v>52</v>
      </c>
      <c r="F42" s="91" t="s">
        <v>52</v>
      </c>
      <c r="G42" s="91" t="s">
        <v>52</v>
      </c>
      <c r="H42" s="91" t="s">
        <v>52</v>
      </c>
      <c r="I42" s="91" t="s">
        <v>52</v>
      </c>
      <c r="J42" s="91" t="s">
        <v>52</v>
      </c>
      <c r="K42" s="91" t="s">
        <v>52</v>
      </c>
      <c r="L42" s="91" t="s">
        <v>52</v>
      </c>
      <c r="M42" s="91" t="s">
        <v>52</v>
      </c>
      <c r="N42" s="91" t="s">
        <v>52</v>
      </c>
      <c r="O42" s="91" t="s">
        <v>52</v>
      </c>
      <c r="P42" s="91" t="s">
        <v>52</v>
      </c>
      <c r="Q42" s="91" t="s">
        <v>52</v>
      </c>
      <c r="R42" s="91" t="s">
        <v>52</v>
      </c>
      <c r="S42" s="91" t="s">
        <v>52</v>
      </c>
      <c r="T42" s="91" t="s">
        <v>52</v>
      </c>
      <c r="V42" s="135">
        <f t="shared" si="53"/>
        <v>0</v>
      </c>
      <c r="W42" s="135">
        <f t="shared" si="54"/>
        <v>0</v>
      </c>
      <c r="X42" s="135">
        <f t="shared" si="55"/>
        <v>0</v>
      </c>
      <c r="Y42" s="135">
        <f t="shared" si="56"/>
        <v>0</v>
      </c>
      <c r="Z42" s="135">
        <f t="shared" si="57"/>
        <v>0</v>
      </c>
      <c r="AA42" s="135">
        <f t="shared" si="58"/>
        <v>0</v>
      </c>
      <c r="AB42" s="135">
        <f t="shared" si="59"/>
        <v>0</v>
      </c>
      <c r="AC42" s="135">
        <f t="shared" si="60"/>
        <v>0</v>
      </c>
      <c r="AD42" s="135">
        <f t="shared" si="61"/>
        <v>0</v>
      </c>
      <c r="AE42" s="135">
        <f t="shared" si="62"/>
        <v>0</v>
      </c>
      <c r="AF42" s="135">
        <f t="shared" si="63"/>
        <v>0</v>
      </c>
      <c r="AG42" s="135">
        <f t="shared" si="64"/>
        <v>0</v>
      </c>
      <c r="AH42" s="135">
        <f t="shared" si="65"/>
        <v>0</v>
      </c>
      <c r="AI42" s="135">
        <f t="shared" si="66"/>
        <v>0</v>
      </c>
      <c r="AJ42" s="135">
        <f t="shared" si="67"/>
        <v>0</v>
      </c>
      <c r="AK42" s="135">
        <f t="shared" si="68"/>
        <v>0</v>
      </c>
      <c r="AL42" s="136"/>
      <c r="AM42" s="135">
        <f t="shared" si="69"/>
        <v>0</v>
      </c>
      <c r="AN42" s="135">
        <f t="shared" si="70"/>
        <v>0</v>
      </c>
      <c r="AO42" s="135">
        <f t="shared" si="71"/>
        <v>0</v>
      </c>
      <c r="AP42" s="135">
        <f t="shared" si="72"/>
        <v>0</v>
      </c>
      <c r="AQ42" s="135">
        <f t="shared" si="73"/>
        <v>0</v>
      </c>
      <c r="AR42" s="135">
        <f t="shared" si="74"/>
        <v>0</v>
      </c>
      <c r="AS42" s="135">
        <f t="shared" si="75"/>
        <v>0</v>
      </c>
      <c r="AT42" s="135">
        <f t="shared" si="76"/>
        <v>0</v>
      </c>
      <c r="AU42" s="135">
        <f t="shared" si="77"/>
        <v>0</v>
      </c>
      <c r="AV42" s="135">
        <f t="shared" si="78"/>
        <v>0</v>
      </c>
      <c r="AW42" s="135">
        <f t="shared" si="79"/>
        <v>0</v>
      </c>
      <c r="AX42" s="135">
        <f t="shared" si="80"/>
        <v>0</v>
      </c>
      <c r="AY42" s="135">
        <f t="shared" si="81"/>
        <v>0</v>
      </c>
      <c r="AZ42" s="135">
        <f t="shared" si="82"/>
        <v>0</v>
      </c>
      <c r="BA42" s="135">
        <f t="shared" si="83"/>
        <v>0</v>
      </c>
      <c r="BB42" s="135">
        <f t="shared" si="84"/>
        <v>0</v>
      </c>
      <c r="BD42">
        <f t="shared" si="85"/>
        <v>16</v>
      </c>
      <c r="BE42">
        <f t="shared" si="86"/>
        <v>0</v>
      </c>
      <c r="BJ42">
        <v>38</v>
      </c>
      <c r="BN42">
        <f t="shared" si="87"/>
        <v>0</v>
      </c>
      <c r="BO42">
        <f t="shared" si="88"/>
        <v>0</v>
      </c>
      <c r="BP42">
        <f t="shared" si="89"/>
        <v>0</v>
      </c>
      <c r="BQ42">
        <f t="shared" si="90"/>
        <v>0</v>
      </c>
      <c r="BR42">
        <f t="shared" si="91"/>
        <v>0</v>
      </c>
      <c r="BS42">
        <f t="shared" si="92"/>
        <v>0</v>
      </c>
      <c r="BT42">
        <f t="shared" si="93"/>
        <v>0</v>
      </c>
      <c r="BU42">
        <f t="shared" si="94"/>
        <v>0</v>
      </c>
      <c r="BV42">
        <f t="shared" si="95"/>
        <v>0</v>
      </c>
      <c r="BW42">
        <f t="shared" si="96"/>
        <v>0</v>
      </c>
      <c r="BX42">
        <f t="shared" si="97"/>
        <v>0</v>
      </c>
      <c r="BY42">
        <f t="shared" si="98"/>
        <v>0</v>
      </c>
      <c r="BZ42">
        <f t="shared" si="99"/>
        <v>0</v>
      </c>
      <c r="CA42">
        <f t="shared" si="100"/>
        <v>0</v>
      </c>
      <c r="CC42">
        <f t="shared" si="101"/>
        <v>0</v>
      </c>
      <c r="CD42">
        <f t="shared" si="102"/>
        <v>0</v>
      </c>
    </row>
    <row r="43" spans="1:82" ht="15" x14ac:dyDescent="0.2">
      <c r="A43" s="5">
        <f t="shared" si="103"/>
        <v>31</v>
      </c>
      <c r="B43" s="153" t="s">
        <v>119</v>
      </c>
      <c r="C43" s="62" t="s">
        <v>65</v>
      </c>
      <c r="D43" s="34">
        <f t="shared" si="52"/>
        <v>0</v>
      </c>
      <c r="E43" s="91" t="s">
        <v>52</v>
      </c>
      <c r="F43" s="91" t="s">
        <v>52</v>
      </c>
      <c r="G43" s="91" t="s">
        <v>52</v>
      </c>
      <c r="H43" s="91" t="s">
        <v>52</v>
      </c>
      <c r="I43" s="91" t="s">
        <v>52</v>
      </c>
      <c r="J43" s="91" t="s">
        <v>52</v>
      </c>
      <c r="K43" s="91" t="s">
        <v>52</v>
      </c>
      <c r="L43" s="91" t="s">
        <v>52</v>
      </c>
      <c r="M43" s="91" t="s">
        <v>52</v>
      </c>
      <c r="N43" s="91" t="s">
        <v>52</v>
      </c>
      <c r="O43" s="91" t="s">
        <v>52</v>
      </c>
      <c r="P43" s="91" t="s">
        <v>52</v>
      </c>
      <c r="Q43" s="91" t="s">
        <v>52</v>
      </c>
      <c r="R43" s="91" t="s">
        <v>52</v>
      </c>
      <c r="S43" s="91" t="s">
        <v>52</v>
      </c>
      <c r="T43" s="91" t="s">
        <v>52</v>
      </c>
      <c r="V43" s="135">
        <f t="shared" si="53"/>
        <v>0</v>
      </c>
      <c r="W43" s="135">
        <f t="shared" si="54"/>
        <v>0</v>
      </c>
      <c r="X43" s="135">
        <f t="shared" si="55"/>
        <v>0</v>
      </c>
      <c r="Y43" s="135">
        <f t="shared" si="56"/>
        <v>0</v>
      </c>
      <c r="Z43" s="135">
        <f t="shared" si="57"/>
        <v>0</v>
      </c>
      <c r="AA43" s="135">
        <f t="shared" si="58"/>
        <v>0</v>
      </c>
      <c r="AB43" s="135">
        <f t="shared" si="59"/>
        <v>0</v>
      </c>
      <c r="AC43" s="135">
        <f t="shared" si="60"/>
        <v>0</v>
      </c>
      <c r="AD43" s="135">
        <f t="shared" si="61"/>
        <v>0</v>
      </c>
      <c r="AE43" s="135">
        <f t="shared" si="62"/>
        <v>0</v>
      </c>
      <c r="AF43" s="135">
        <f t="shared" si="63"/>
        <v>0</v>
      </c>
      <c r="AG43" s="135">
        <f t="shared" si="64"/>
        <v>0</v>
      </c>
      <c r="AH43" s="135">
        <f t="shared" si="65"/>
        <v>0</v>
      </c>
      <c r="AI43" s="135">
        <f t="shared" si="66"/>
        <v>0</v>
      </c>
      <c r="AJ43" s="135">
        <f t="shared" si="67"/>
        <v>0</v>
      </c>
      <c r="AK43" s="135">
        <f t="shared" si="68"/>
        <v>0</v>
      </c>
      <c r="AL43" s="136"/>
      <c r="AM43" s="135">
        <f t="shared" si="69"/>
        <v>0</v>
      </c>
      <c r="AN43" s="135">
        <f t="shared" si="70"/>
        <v>0</v>
      </c>
      <c r="AO43" s="135">
        <f t="shared" si="71"/>
        <v>0</v>
      </c>
      <c r="AP43" s="135">
        <f t="shared" si="72"/>
        <v>0</v>
      </c>
      <c r="AQ43" s="135">
        <f t="shared" si="73"/>
        <v>0</v>
      </c>
      <c r="AR43" s="135">
        <f t="shared" si="74"/>
        <v>0</v>
      </c>
      <c r="AS43" s="135">
        <f t="shared" si="75"/>
        <v>0</v>
      </c>
      <c r="AT43" s="135">
        <f t="shared" si="76"/>
        <v>0</v>
      </c>
      <c r="AU43" s="135">
        <f t="shared" si="77"/>
        <v>0</v>
      </c>
      <c r="AV43" s="135">
        <f t="shared" si="78"/>
        <v>0</v>
      </c>
      <c r="AW43" s="135">
        <f t="shared" si="79"/>
        <v>0</v>
      </c>
      <c r="AX43" s="135">
        <f t="shared" si="80"/>
        <v>0</v>
      </c>
      <c r="AY43" s="135">
        <f t="shared" si="81"/>
        <v>0</v>
      </c>
      <c r="AZ43" s="135">
        <f t="shared" si="82"/>
        <v>0</v>
      </c>
      <c r="BA43" s="135">
        <f t="shared" si="83"/>
        <v>0</v>
      </c>
      <c r="BB43" s="135">
        <f t="shared" si="84"/>
        <v>0</v>
      </c>
      <c r="BD43">
        <f t="shared" si="85"/>
        <v>16</v>
      </c>
      <c r="BE43">
        <f t="shared" si="86"/>
        <v>0</v>
      </c>
      <c r="BJ43">
        <v>39</v>
      </c>
      <c r="BN43">
        <f t="shared" si="87"/>
        <v>0</v>
      </c>
      <c r="BO43">
        <f t="shared" si="88"/>
        <v>0</v>
      </c>
      <c r="BP43">
        <f t="shared" si="89"/>
        <v>0</v>
      </c>
      <c r="BQ43">
        <f t="shared" si="90"/>
        <v>0</v>
      </c>
      <c r="BR43">
        <f t="shared" si="91"/>
        <v>0</v>
      </c>
      <c r="BS43">
        <f t="shared" si="92"/>
        <v>0</v>
      </c>
      <c r="BT43">
        <f t="shared" si="93"/>
        <v>0</v>
      </c>
      <c r="BU43">
        <f t="shared" si="94"/>
        <v>0</v>
      </c>
      <c r="BV43">
        <f t="shared" si="95"/>
        <v>0</v>
      </c>
      <c r="BW43">
        <f t="shared" si="96"/>
        <v>0</v>
      </c>
      <c r="BX43">
        <f t="shared" si="97"/>
        <v>0</v>
      </c>
      <c r="BY43">
        <f t="shared" si="98"/>
        <v>0</v>
      </c>
      <c r="BZ43">
        <f t="shared" si="99"/>
        <v>0</v>
      </c>
      <c r="CA43">
        <f t="shared" si="100"/>
        <v>0</v>
      </c>
      <c r="CC43">
        <f t="shared" si="101"/>
        <v>0</v>
      </c>
      <c r="CD43">
        <f t="shared" si="102"/>
        <v>0</v>
      </c>
    </row>
    <row r="44" spans="1:82" ht="15" x14ac:dyDescent="0.2">
      <c r="A44" s="5">
        <f t="shared" si="103"/>
        <v>31</v>
      </c>
      <c r="B44" s="153" t="s">
        <v>216</v>
      </c>
      <c r="C44" s="62" t="s">
        <v>5</v>
      </c>
      <c r="D44" s="34">
        <f t="shared" si="52"/>
        <v>0</v>
      </c>
      <c r="E44" s="91" t="s">
        <v>52</v>
      </c>
      <c r="F44" s="91" t="s">
        <v>52</v>
      </c>
      <c r="G44" s="91" t="s">
        <v>52</v>
      </c>
      <c r="H44" s="91" t="s">
        <v>52</v>
      </c>
      <c r="I44" s="91" t="s">
        <v>52</v>
      </c>
      <c r="J44" s="91" t="s">
        <v>52</v>
      </c>
      <c r="K44" s="91" t="s">
        <v>52</v>
      </c>
      <c r="L44" s="91" t="s">
        <v>52</v>
      </c>
      <c r="M44" s="91" t="s">
        <v>52</v>
      </c>
      <c r="N44" s="91" t="s">
        <v>52</v>
      </c>
      <c r="O44" s="91" t="s">
        <v>52</v>
      </c>
      <c r="P44" s="91" t="s">
        <v>52</v>
      </c>
      <c r="Q44" s="91" t="s">
        <v>52</v>
      </c>
      <c r="R44" s="91" t="s">
        <v>52</v>
      </c>
      <c r="S44" s="91" t="s">
        <v>52</v>
      </c>
      <c r="T44" s="91" t="s">
        <v>52</v>
      </c>
      <c r="V44" s="135">
        <f t="shared" si="53"/>
        <v>0</v>
      </c>
      <c r="W44" s="135">
        <f t="shared" si="54"/>
        <v>0</v>
      </c>
      <c r="X44" s="135">
        <f t="shared" si="55"/>
        <v>0</v>
      </c>
      <c r="Y44" s="135">
        <f t="shared" si="56"/>
        <v>0</v>
      </c>
      <c r="Z44" s="135">
        <f t="shared" si="57"/>
        <v>0</v>
      </c>
      <c r="AA44" s="135">
        <f t="shared" si="58"/>
        <v>0</v>
      </c>
      <c r="AB44" s="135">
        <f t="shared" si="59"/>
        <v>0</v>
      </c>
      <c r="AC44" s="135">
        <f t="shared" si="60"/>
        <v>0</v>
      </c>
      <c r="AD44" s="135">
        <f t="shared" si="61"/>
        <v>0</v>
      </c>
      <c r="AE44" s="135">
        <f t="shared" si="62"/>
        <v>0</v>
      </c>
      <c r="AF44" s="135">
        <f t="shared" si="63"/>
        <v>0</v>
      </c>
      <c r="AG44" s="135">
        <f t="shared" si="64"/>
        <v>0</v>
      </c>
      <c r="AH44" s="135">
        <f t="shared" si="65"/>
        <v>0</v>
      </c>
      <c r="AI44" s="135">
        <f t="shared" si="66"/>
        <v>0</v>
      </c>
      <c r="AJ44" s="135">
        <f t="shared" si="67"/>
        <v>0</v>
      </c>
      <c r="AK44" s="135">
        <f t="shared" si="68"/>
        <v>0</v>
      </c>
      <c r="AL44" s="136"/>
      <c r="AM44" s="135">
        <f t="shared" si="69"/>
        <v>0</v>
      </c>
      <c r="AN44" s="135">
        <f t="shared" si="70"/>
        <v>0</v>
      </c>
      <c r="AO44" s="135">
        <f t="shared" si="71"/>
        <v>0</v>
      </c>
      <c r="AP44" s="135">
        <f t="shared" si="72"/>
        <v>0</v>
      </c>
      <c r="AQ44" s="135">
        <f t="shared" si="73"/>
        <v>0</v>
      </c>
      <c r="AR44" s="135">
        <f t="shared" si="74"/>
        <v>0</v>
      </c>
      <c r="AS44" s="135">
        <f t="shared" si="75"/>
        <v>0</v>
      </c>
      <c r="AT44" s="135">
        <f t="shared" si="76"/>
        <v>0</v>
      </c>
      <c r="AU44" s="135">
        <f t="shared" si="77"/>
        <v>0</v>
      </c>
      <c r="AV44" s="135">
        <f t="shared" si="78"/>
        <v>0</v>
      </c>
      <c r="AW44" s="135">
        <f t="shared" si="79"/>
        <v>0</v>
      </c>
      <c r="AX44" s="135">
        <f t="shared" si="80"/>
        <v>0</v>
      </c>
      <c r="AY44" s="135">
        <f t="shared" si="81"/>
        <v>0</v>
      </c>
      <c r="AZ44" s="135">
        <f t="shared" si="82"/>
        <v>0</v>
      </c>
      <c r="BA44" s="135">
        <f t="shared" si="83"/>
        <v>0</v>
      </c>
      <c r="BB44" s="135">
        <f t="shared" si="84"/>
        <v>0</v>
      </c>
      <c r="BD44">
        <f t="shared" si="85"/>
        <v>16</v>
      </c>
      <c r="BE44">
        <f t="shared" si="86"/>
        <v>0</v>
      </c>
      <c r="BJ44">
        <v>40</v>
      </c>
      <c r="BN44">
        <f t="shared" si="87"/>
        <v>0</v>
      </c>
      <c r="BO44">
        <f t="shared" si="88"/>
        <v>0</v>
      </c>
      <c r="BP44">
        <f t="shared" si="89"/>
        <v>0</v>
      </c>
      <c r="BQ44">
        <f t="shared" si="90"/>
        <v>0</v>
      </c>
      <c r="BR44">
        <f t="shared" si="91"/>
        <v>0</v>
      </c>
      <c r="BS44">
        <f t="shared" si="92"/>
        <v>0</v>
      </c>
      <c r="BT44">
        <f t="shared" si="93"/>
        <v>0</v>
      </c>
      <c r="BU44">
        <f t="shared" si="94"/>
        <v>0</v>
      </c>
      <c r="BV44">
        <f t="shared" si="95"/>
        <v>0</v>
      </c>
      <c r="BW44">
        <f t="shared" si="96"/>
        <v>0</v>
      </c>
      <c r="BX44">
        <f t="shared" si="97"/>
        <v>0</v>
      </c>
      <c r="BY44">
        <f t="shared" si="98"/>
        <v>0</v>
      </c>
      <c r="BZ44">
        <f t="shared" si="99"/>
        <v>0</v>
      </c>
      <c r="CA44">
        <f t="shared" si="100"/>
        <v>0</v>
      </c>
      <c r="CC44">
        <f t="shared" si="101"/>
        <v>0</v>
      </c>
      <c r="CD44">
        <f t="shared" si="102"/>
        <v>0</v>
      </c>
    </row>
    <row r="45" spans="1:82" ht="15" x14ac:dyDescent="0.2">
      <c r="A45" s="5">
        <f t="shared" si="103"/>
        <v>31</v>
      </c>
      <c r="B45" s="153" t="s">
        <v>224</v>
      </c>
      <c r="C45" s="62" t="s">
        <v>65</v>
      </c>
      <c r="D45" s="34">
        <f t="shared" si="52"/>
        <v>0</v>
      </c>
      <c r="E45" s="91" t="s">
        <v>52</v>
      </c>
      <c r="F45" s="91" t="s">
        <v>52</v>
      </c>
      <c r="G45" s="91" t="s">
        <v>52</v>
      </c>
      <c r="H45" s="91" t="s">
        <v>52</v>
      </c>
      <c r="I45" s="91" t="s">
        <v>52</v>
      </c>
      <c r="J45" s="91" t="s">
        <v>52</v>
      </c>
      <c r="K45" s="91" t="s">
        <v>52</v>
      </c>
      <c r="L45" s="91" t="s">
        <v>52</v>
      </c>
      <c r="M45" s="91" t="s">
        <v>52</v>
      </c>
      <c r="N45" s="91" t="s">
        <v>52</v>
      </c>
      <c r="O45" s="91" t="s">
        <v>52</v>
      </c>
      <c r="P45" s="91" t="s">
        <v>52</v>
      </c>
      <c r="Q45" s="91" t="s">
        <v>52</v>
      </c>
      <c r="R45" s="91" t="s">
        <v>52</v>
      </c>
      <c r="S45" s="91" t="s">
        <v>52</v>
      </c>
      <c r="T45" s="91" t="s">
        <v>52</v>
      </c>
      <c r="V45" s="135">
        <f t="shared" si="53"/>
        <v>0</v>
      </c>
      <c r="W45" s="135">
        <f t="shared" si="54"/>
        <v>0</v>
      </c>
      <c r="X45" s="135">
        <f t="shared" si="55"/>
        <v>0</v>
      </c>
      <c r="Y45" s="135">
        <f t="shared" si="56"/>
        <v>0</v>
      </c>
      <c r="Z45" s="135">
        <f t="shared" si="57"/>
        <v>0</v>
      </c>
      <c r="AA45" s="135">
        <f t="shared" si="58"/>
        <v>0</v>
      </c>
      <c r="AB45" s="135">
        <f t="shared" si="59"/>
        <v>0</v>
      </c>
      <c r="AC45" s="135">
        <f t="shared" si="60"/>
        <v>0</v>
      </c>
      <c r="AD45" s="135">
        <f t="shared" si="61"/>
        <v>0</v>
      </c>
      <c r="AE45" s="135">
        <f t="shared" si="62"/>
        <v>0</v>
      </c>
      <c r="AF45" s="135">
        <f t="shared" si="63"/>
        <v>0</v>
      </c>
      <c r="AG45" s="135">
        <f t="shared" si="64"/>
        <v>0</v>
      </c>
      <c r="AH45" s="135">
        <f t="shared" si="65"/>
        <v>0</v>
      </c>
      <c r="AI45" s="135">
        <f t="shared" si="66"/>
        <v>0</v>
      </c>
      <c r="AJ45" s="135">
        <f t="shared" si="67"/>
        <v>0</v>
      </c>
      <c r="AK45" s="135">
        <f t="shared" si="68"/>
        <v>0</v>
      </c>
      <c r="AL45" s="136"/>
      <c r="AM45" s="135">
        <f t="shared" si="69"/>
        <v>0</v>
      </c>
      <c r="AN45" s="135">
        <f t="shared" si="70"/>
        <v>0</v>
      </c>
      <c r="AO45" s="135">
        <f t="shared" si="71"/>
        <v>0</v>
      </c>
      <c r="AP45" s="135">
        <f t="shared" si="72"/>
        <v>0</v>
      </c>
      <c r="AQ45" s="135">
        <f t="shared" si="73"/>
        <v>0</v>
      </c>
      <c r="AR45" s="135">
        <f t="shared" si="74"/>
        <v>0</v>
      </c>
      <c r="AS45" s="135">
        <f t="shared" si="75"/>
        <v>0</v>
      </c>
      <c r="AT45" s="135">
        <f t="shared" si="76"/>
        <v>0</v>
      </c>
      <c r="AU45" s="135">
        <f t="shared" si="77"/>
        <v>0</v>
      </c>
      <c r="AV45" s="135">
        <f t="shared" si="78"/>
        <v>0</v>
      </c>
      <c r="AW45" s="135">
        <f t="shared" si="79"/>
        <v>0</v>
      </c>
      <c r="AX45" s="135">
        <f t="shared" si="80"/>
        <v>0</v>
      </c>
      <c r="AY45" s="135">
        <f t="shared" si="81"/>
        <v>0</v>
      </c>
      <c r="AZ45" s="135">
        <f t="shared" si="82"/>
        <v>0</v>
      </c>
      <c r="BA45" s="135">
        <f t="shared" si="83"/>
        <v>0</v>
      </c>
      <c r="BB45" s="135">
        <f t="shared" si="84"/>
        <v>0</v>
      </c>
      <c r="BD45">
        <f t="shared" si="85"/>
        <v>16</v>
      </c>
      <c r="BE45">
        <f t="shared" si="86"/>
        <v>0</v>
      </c>
      <c r="BJ45">
        <v>41</v>
      </c>
      <c r="BN45">
        <f t="shared" si="87"/>
        <v>0</v>
      </c>
      <c r="BO45">
        <f t="shared" si="88"/>
        <v>0</v>
      </c>
      <c r="BP45">
        <f t="shared" si="89"/>
        <v>0</v>
      </c>
      <c r="BQ45">
        <f t="shared" si="90"/>
        <v>0</v>
      </c>
      <c r="BR45">
        <f t="shared" si="91"/>
        <v>0</v>
      </c>
      <c r="BS45">
        <f t="shared" si="92"/>
        <v>0</v>
      </c>
      <c r="BT45">
        <f t="shared" si="93"/>
        <v>0</v>
      </c>
      <c r="BU45">
        <f t="shared" si="94"/>
        <v>0</v>
      </c>
      <c r="BV45">
        <f t="shared" si="95"/>
        <v>0</v>
      </c>
      <c r="BW45">
        <f t="shared" si="96"/>
        <v>0</v>
      </c>
      <c r="BX45">
        <f t="shared" si="97"/>
        <v>0</v>
      </c>
      <c r="BY45">
        <f t="shared" si="98"/>
        <v>0</v>
      </c>
      <c r="BZ45">
        <f t="shared" si="99"/>
        <v>0</v>
      </c>
      <c r="CA45">
        <f t="shared" si="100"/>
        <v>0</v>
      </c>
      <c r="CC45">
        <f t="shared" si="101"/>
        <v>0</v>
      </c>
      <c r="CD45">
        <f t="shared" si="102"/>
        <v>0</v>
      </c>
    </row>
    <row r="46" spans="1:82" ht="15" x14ac:dyDescent="0.2">
      <c r="A46" s="5">
        <f t="shared" si="103"/>
        <v>31</v>
      </c>
      <c r="B46" s="153" t="s">
        <v>215</v>
      </c>
      <c r="C46" s="62" t="s">
        <v>85</v>
      </c>
      <c r="D46" s="34">
        <f t="shared" si="52"/>
        <v>0</v>
      </c>
      <c r="E46" s="91" t="s">
        <v>52</v>
      </c>
      <c r="F46" s="91" t="s">
        <v>52</v>
      </c>
      <c r="G46" s="91" t="s">
        <v>52</v>
      </c>
      <c r="H46" s="91" t="s">
        <v>52</v>
      </c>
      <c r="I46" s="91" t="s">
        <v>52</v>
      </c>
      <c r="J46" s="91" t="s">
        <v>52</v>
      </c>
      <c r="K46" s="91" t="s">
        <v>52</v>
      </c>
      <c r="L46" s="91" t="s">
        <v>52</v>
      </c>
      <c r="M46" s="91" t="s">
        <v>52</v>
      </c>
      <c r="N46" s="91" t="s">
        <v>52</v>
      </c>
      <c r="O46" s="91" t="s">
        <v>52</v>
      </c>
      <c r="P46" s="91" t="s">
        <v>52</v>
      </c>
      <c r="Q46" s="91" t="s">
        <v>52</v>
      </c>
      <c r="R46" s="91" t="s">
        <v>52</v>
      </c>
      <c r="S46" s="91" t="s">
        <v>52</v>
      </c>
      <c r="T46" s="91" t="s">
        <v>52</v>
      </c>
      <c r="V46" s="135">
        <f t="shared" si="53"/>
        <v>0</v>
      </c>
      <c r="W46" s="135">
        <f t="shared" si="54"/>
        <v>0</v>
      </c>
      <c r="X46" s="135">
        <f t="shared" si="55"/>
        <v>0</v>
      </c>
      <c r="Y46" s="135">
        <f t="shared" si="56"/>
        <v>0</v>
      </c>
      <c r="Z46" s="135">
        <f t="shared" si="57"/>
        <v>0</v>
      </c>
      <c r="AA46" s="135">
        <f t="shared" si="58"/>
        <v>0</v>
      </c>
      <c r="AB46" s="135">
        <f t="shared" si="59"/>
        <v>0</v>
      </c>
      <c r="AC46" s="135">
        <f t="shared" si="60"/>
        <v>0</v>
      </c>
      <c r="AD46" s="135">
        <f t="shared" si="61"/>
        <v>0</v>
      </c>
      <c r="AE46" s="135">
        <f t="shared" si="62"/>
        <v>0</v>
      </c>
      <c r="AF46" s="135">
        <f t="shared" si="63"/>
        <v>0</v>
      </c>
      <c r="AG46" s="135">
        <f t="shared" si="64"/>
        <v>0</v>
      </c>
      <c r="AH46" s="135">
        <f t="shared" si="65"/>
        <v>0</v>
      </c>
      <c r="AI46" s="135">
        <f t="shared" si="66"/>
        <v>0</v>
      </c>
      <c r="AJ46" s="135">
        <f t="shared" si="67"/>
        <v>0</v>
      </c>
      <c r="AK46" s="135">
        <f t="shared" si="68"/>
        <v>0</v>
      </c>
      <c r="AL46" s="136"/>
      <c r="AM46" s="135">
        <f t="shared" si="69"/>
        <v>0</v>
      </c>
      <c r="AN46" s="135">
        <f t="shared" si="70"/>
        <v>0</v>
      </c>
      <c r="AO46" s="135">
        <f t="shared" si="71"/>
        <v>0</v>
      </c>
      <c r="AP46" s="135">
        <f t="shared" si="72"/>
        <v>0</v>
      </c>
      <c r="AQ46" s="135">
        <f t="shared" si="73"/>
        <v>0</v>
      </c>
      <c r="AR46" s="135">
        <f t="shared" si="74"/>
        <v>0</v>
      </c>
      <c r="AS46" s="135">
        <f t="shared" si="75"/>
        <v>0</v>
      </c>
      <c r="AT46" s="135">
        <f t="shared" si="76"/>
        <v>0</v>
      </c>
      <c r="AU46" s="135">
        <f t="shared" si="77"/>
        <v>0</v>
      </c>
      <c r="AV46" s="135">
        <f t="shared" si="78"/>
        <v>0</v>
      </c>
      <c r="AW46" s="135">
        <f t="shared" si="79"/>
        <v>0</v>
      </c>
      <c r="AX46" s="135">
        <f t="shared" si="80"/>
        <v>0</v>
      </c>
      <c r="AY46" s="135">
        <f t="shared" si="81"/>
        <v>0</v>
      </c>
      <c r="AZ46" s="135">
        <f t="shared" si="82"/>
        <v>0</v>
      </c>
      <c r="BA46" s="135">
        <f t="shared" si="83"/>
        <v>0</v>
      </c>
      <c r="BB46" s="135">
        <f t="shared" si="84"/>
        <v>0</v>
      </c>
      <c r="BD46">
        <f t="shared" si="85"/>
        <v>16</v>
      </c>
      <c r="BE46">
        <f t="shared" si="86"/>
        <v>0</v>
      </c>
      <c r="BJ46">
        <v>42</v>
      </c>
      <c r="BN46">
        <f t="shared" si="87"/>
        <v>0</v>
      </c>
      <c r="BO46">
        <f t="shared" si="88"/>
        <v>0</v>
      </c>
      <c r="BP46">
        <f t="shared" si="89"/>
        <v>0</v>
      </c>
      <c r="BQ46">
        <f t="shared" si="90"/>
        <v>0</v>
      </c>
      <c r="BR46">
        <f t="shared" si="91"/>
        <v>0</v>
      </c>
      <c r="BS46">
        <f t="shared" si="92"/>
        <v>0</v>
      </c>
      <c r="BT46">
        <f t="shared" si="93"/>
        <v>0</v>
      </c>
      <c r="BU46">
        <f t="shared" si="94"/>
        <v>0</v>
      </c>
      <c r="BV46">
        <f t="shared" si="95"/>
        <v>0</v>
      </c>
      <c r="BW46">
        <f t="shared" si="96"/>
        <v>0</v>
      </c>
      <c r="BX46">
        <f t="shared" si="97"/>
        <v>0</v>
      </c>
      <c r="BY46">
        <f t="shared" si="98"/>
        <v>0</v>
      </c>
      <c r="BZ46">
        <f t="shared" si="99"/>
        <v>0</v>
      </c>
      <c r="CA46">
        <f t="shared" si="100"/>
        <v>0</v>
      </c>
      <c r="CC46">
        <f t="shared" si="101"/>
        <v>0</v>
      </c>
      <c r="CD46">
        <f t="shared" si="102"/>
        <v>0</v>
      </c>
    </row>
    <row r="47" spans="1:82" ht="15" x14ac:dyDescent="0.2">
      <c r="A47" s="5">
        <f t="shared" si="103"/>
        <v>31</v>
      </c>
      <c r="B47" s="153" t="s">
        <v>160</v>
      </c>
      <c r="C47" s="62" t="s">
        <v>5</v>
      </c>
      <c r="D47" s="34">
        <f t="shared" si="52"/>
        <v>0</v>
      </c>
      <c r="E47" s="91" t="s">
        <v>52</v>
      </c>
      <c r="F47" s="91" t="s">
        <v>52</v>
      </c>
      <c r="G47" s="91" t="s">
        <v>52</v>
      </c>
      <c r="H47" s="91" t="s">
        <v>52</v>
      </c>
      <c r="I47" s="91" t="s">
        <v>52</v>
      </c>
      <c r="J47" s="91" t="s">
        <v>52</v>
      </c>
      <c r="K47" s="91" t="s">
        <v>52</v>
      </c>
      <c r="L47" s="91" t="s">
        <v>52</v>
      </c>
      <c r="M47" s="91" t="s">
        <v>52</v>
      </c>
      <c r="N47" s="91" t="s">
        <v>52</v>
      </c>
      <c r="O47" s="91" t="s">
        <v>52</v>
      </c>
      <c r="P47" s="91" t="s">
        <v>52</v>
      </c>
      <c r="Q47" s="91" t="s">
        <v>52</v>
      </c>
      <c r="R47" s="91" t="s">
        <v>52</v>
      </c>
      <c r="S47" s="91" t="s">
        <v>52</v>
      </c>
      <c r="T47" s="91" t="s">
        <v>52</v>
      </c>
      <c r="V47" s="135">
        <f t="shared" si="53"/>
        <v>0</v>
      </c>
      <c r="W47" s="135">
        <f t="shared" si="54"/>
        <v>0</v>
      </c>
      <c r="X47" s="135">
        <f t="shared" si="55"/>
        <v>0</v>
      </c>
      <c r="Y47" s="135">
        <f t="shared" si="56"/>
        <v>0</v>
      </c>
      <c r="Z47" s="135">
        <f t="shared" si="57"/>
        <v>0</v>
      </c>
      <c r="AA47" s="135">
        <f t="shared" si="58"/>
        <v>0</v>
      </c>
      <c r="AB47" s="135">
        <f t="shared" si="59"/>
        <v>0</v>
      </c>
      <c r="AC47" s="135">
        <f t="shared" si="60"/>
        <v>0</v>
      </c>
      <c r="AD47" s="135">
        <f t="shared" si="61"/>
        <v>0</v>
      </c>
      <c r="AE47" s="135">
        <f t="shared" si="62"/>
        <v>0</v>
      </c>
      <c r="AF47" s="135">
        <f t="shared" si="63"/>
        <v>0</v>
      </c>
      <c r="AG47" s="135">
        <f t="shared" si="64"/>
        <v>0</v>
      </c>
      <c r="AH47" s="135">
        <f t="shared" si="65"/>
        <v>0</v>
      </c>
      <c r="AI47" s="135">
        <f t="shared" si="66"/>
        <v>0</v>
      </c>
      <c r="AJ47" s="135">
        <f t="shared" si="67"/>
        <v>0</v>
      </c>
      <c r="AK47" s="135">
        <f t="shared" si="68"/>
        <v>0</v>
      </c>
      <c r="AL47" s="136"/>
      <c r="AM47" s="135">
        <f t="shared" si="69"/>
        <v>0</v>
      </c>
      <c r="AN47" s="135">
        <f t="shared" si="70"/>
        <v>0</v>
      </c>
      <c r="AO47" s="135">
        <f t="shared" si="71"/>
        <v>0</v>
      </c>
      <c r="AP47" s="135">
        <f t="shared" si="72"/>
        <v>0</v>
      </c>
      <c r="AQ47" s="135">
        <f t="shared" si="73"/>
        <v>0</v>
      </c>
      <c r="AR47" s="135">
        <f t="shared" si="74"/>
        <v>0</v>
      </c>
      <c r="AS47" s="135">
        <f t="shared" si="75"/>
        <v>0</v>
      </c>
      <c r="AT47" s="135">
        <f t="shared" si="76"/>
        <v>0</v>
      </c>
      <c r="AU47" s="135">
        <f t="shared" si="77"/>
        <v>0</v>
      </c>
      <c r="AV47" s="135">
        <f t="shared" si="78"/>
        <v>0</v>
      </c>
      <c r="AW47" s="135">
        <f t="shared" si="79"/>
        <v>0</v>
      </c>
      <c r="AX47" s="135">
        <f t="shared" si="80"/>
        <v>0</v>
      </c>
      <c r="AY47" s="135">
        <f t="shared" si="81"/>
        <v>0</v>
      </c>
      <c r="AZ47" s="135">
        <f t="shared" si="82"/>
        <v>0</v>
      </c>
      <c r="BA47" s="135">
        <f t="shared" si="83"/>
        <v>0</v>
      </c>
      <c r="BB47" s="135">
        <f t="shared" si="84"/>
        <v>0</v>
      </c>
      <c r="BD47">
        <f t="shared" si="85"/>
        <v>16</v>
      </c>
      <c r="BE47">
        <f t="shared" si="86"/>
        <v>0</v>
      </c>
      <c r="BJ47">
        <v>43</v>
      </c>
      <c r="BN47">
        <f t="shared" si="87"/>
        <v>0</v>
      </c>
      <c r="BO47">
        <f t="shared" si="88"/>
        <v>0</v>
      </c>
      <c r="BP47">
        <f t="shared" si="89"/>
        <v>0</v>
      </c>
      <c r="BQ47">
        <f t="shared" si="90"/>
        <v>0</v>
      </c>
      <c r="BR47">
        <f t="shared" si="91"/>
        <v>0</v>
      </c>
      <c r="BS47">
        <f t="shared" si="92"/>
        <v>0</v>
      </c>
      <c r="BT47">
        <f t="shared" si="93"/>
        <v>0</v>
      </c>
      <c r="BU47">
        <f t="shared" si="94"/>
        <v>0</v>
      </c>
      <c r="BV47">
        <f t="shared" si="95"/>
        <v>0</v>
      </c>
      <c r="BW47">
        <f t="shared" si="96"/>
        <v>0</v>
      </c>
      <c r="BX47">
        <f t="shared" si="97"/>
        <v>0</v>
      </c>
      <c r="BY47">
        <f t="shared" si="98"/>
        <v>0</v>
      </c>
      <c r="BZ47">
        <f t="shared" si="99"/>
        <v>0</v>
      </c>
      <c r="CA47">
        <f t="shared" si="100"/>
        <v>0</v>
      </c>
      <c r="CC47">
        <f t="shared" si="101"/>
        <v>0</v>
      </c>
      <c r="CD47">
        <f t="shared" si="102"/>
        <v>0</v>
      </c>
    </row>
    <row r="48" spans="1:82" ht="15" x14ac:dyDescent="0.2">
      <c r="A48" s="5">
        <f t="shared" si="103"/>
        <v>31</v>
      </c>
      <c r="B48" s="153" t="s">
        <v>176</v>
      </c>
      <c r="C48" s="62" t="s">
        <v>177</v>
      </c>
      <c r="D48" s="34">
        <f t="shared" si="52"/>
        <v>0</v>
      </c>
      <c r="E48" s="91" t="s">
        <v>52</v>
      </c>
      <c r="F48" s="91" t="s">
        <v>52</v>
      </c>
      <c r="G48" s="91" t="s">
        <v>52</v>
      </c>
      <c r="H48" s="91" t="s">
        <v>52</v>
      </c>
      <c r="I48" s="91" t="s">
        <v>52</v>
      </c>
      <c r="J48" s="91" t="s">
        <v>52</v>
      </c>
      <c r="K48" s="91" t="s">
        <v>52</v>
      </c>
      <c r="L48" s="91" t="s">
        <v>52</v>
      </c>
      <c r="M48" s="91" t="s">
        <v>52</v>
      </c>
      <c r="N48" s="91" t="s">
        <v>52</v>
      </c>
      <c r="O48" s="91" t="s">
        <v>52</v>
      </c>
      <c r="P48" s="91" t="s">
        <v>52</v>
      </c>
      <c r="Q48" s="91" t="s">
        <v>52</v>
      </c>
      <c r="R48" s="91" t="s">
        <v>52</v>
      </c>
      <c r="S48" s="91" t="s">
        <v>52</v>
      </c>
      <c r="T48" s="91" t="s">
        <v>52</v>
      </c>
      <c r="V48" s="135">
        <f t="shared" si="53"/>
        <v>0</v>
      </c>
      <c r="W48" s="135">
        <f t="shared" si="54"/>
        <v>0</v>
      </c>
      <c r="X48" s="135">
        <f t="shared" si="55"/>
        <v>0</v>
      </c>
      <c r="Y48" s="135">
        <f t="shared" si="56"/>
        <v>0</v>
      </c>
      <c r="Z48" s="135">
        <f t="shared" si="57"/>
        <v>0</v>
      </c>
      <c r="AA48" s="135">
        <f t="shared" si="58"/>
        <v>0</v>
      </c>
      <c r="AB48" s="135">
        <f t="shared" si="59"/>
        <v>0</v>
      </c>
      <c r="AC48" s="135">
        <f t="shared" si="60"/>
        <v>0</v>
      </c>
      <c r="AD48" s="135">
        <f t="shared" si="61"/>
        <v>0</v>
      </c>
      <c r="AE48" s="135">
        <f t="shared" si="62"/>
        <v>0</v>
      </c>
      <c r="AF48" s="135">
        <f t="shared" si="63"/>
        <v>0</v>
      </c>
      <c r="AG48" s="135">
        <f t="shared" si="64"/>
        <v>0</v>
      </c>
      <c r="AH48" s="135">
        <f t="shared" si="65"/>
        <v>0</v>
      </c>
      <c r="AI48" s="135">
        <f t="shared" si="66"/>
        <v>0</v>
      </c>
      <c r="AJ48" s="135">
        <f t="shared" si="67"/>
        <v>0</v>
      </c>
      <c r="AK48" s="135">
        <f t="shared" si="68"/>
        <v>0</v>
      </c>
      <c r="AL48" s="136"/>
      <c r="AM48" s="135">
        <f t="shared" si="69"/>
        <v>0</v>
      </c>
      <c r="AN48" s="135">
        <f t="shared" si="70"/>
        <v>0</v>
      </c>
      <c r="AO48" s="135">
        <f t="shared" si="71"/>
        <v>0</v>
      </c>
      <c r="AP48" s="135">
        <f t="shared" si="72"/>
        <v>0</v>
      </c>
      <c r="AQ48" s="135">
        <f t="shared" si="73"/>
        <v>0</v>
      </c>
      <c r="AR48" s="135">
        <f t="shared" si="74"/>
        <v>0</v>
      </c>
      <c r="AS48" s="135">
        <f t="shared" si="75"/>
        <v>0</v>
      </c>
      <c r="AT48" s="135">
        <f t="shared" si="76"/>
        <v>0</v>
      </c>
      <c r="AU48" s="135">
        <f t="shared" si="77"/>
        <v>0</v>
      </c>
      <c r="AV48" s="135">
        <f t="shared" si="78"/>
        <v>0</v>
      </c>
      <c r="AW48" s="135">
        <f t="shared" si="79"/>
        <v>0</v>
      </c>
      <c r="AX48" s="135">
        <f t="shared" si="80"/>
        <v>0</v>
      </c>
      <c r="AY48" s="135">
        <f t="shared" si="81"/>
        <v>0</v>
      </c>
      <c r="AZ48" s="135">
        <f t="shared" si="82"/>
        <v>0</v>
      </c>
      <c r="BA48" s="135">
        <f t="shared" si="83"/>
        <v>0</v>
      </c>
      <c r="BB48" s="135">
        <f t="shared" si="84"/>
        <v>0</v>
      </c>
      <c r="BD48">
        <f t="shared" si="85"/>
        <v>16</v>
      </c>
      <c r="BE48">
        <f t="shared" si="86"/>
        <v>0</v>
      </c>
      <c r="BJ48">
        <v>44</v>
      </c>
      <c r="BN48">
        <f t="shared" si="87"/>
        <v>0</v>
      </c>
      <c r="BO48">
        <f t="shared" si="88"/>
        <v>0</v>
      </c>
      <c r="BP48">
        <f t="shared" si="89"/>
        <v>0</v>
      </c>
      <c r="BQ48">
        <f t="shared" si="90"/>
        <v>0</v>
      </c>
      <c r="BR48">
        <f t="shared" si="91"/>
        <v>0</v>
      </c>
      <c r="BS48">
        <f t="shared" si="92"/>
        <v>0</v>
      </c>
      <c r="BT48">
        <f t="shared" si="93"/>
        <v>0</v>
      </c>
      <c r="BU48">
        <f t="shared" si="94"/>
        <v>0</v>
      </c>
      <c r="BV48">
        <f t="shared" si="95"/>
        <v>0</v>
      </c>
      <c r="BW48">
        <f t="shared" si="96"/>
        <v>0</v>
      </c>
      <c r="BX48">
        <f t="shared" si="97"/>
        <v>0</v>
      </c>
      <c r="BY48">
        <f t="shared" si="98"/>
        <v>0</v>
      </c>
      <c r="BZ48">
        <f t="shared" si="99"/>
        <v>0</v>
      </c>
      <c r="CA48">
        <f t="shared" si="100"/>
        <v>0</v>
      </c>
      <c r="CC48">
        <f t="shared" si="101"/>
        <v>0</v>
      </c>
      <c r="CD48">
        <f t="shared" si="102"/>
        <v>0</v>
      </c>
    </row>
    <row r="49" spans="1:82" ht="15" x14ac:dyDescent="0.2">
      <c r="A49" s="5">
        <f t="shared" si="103"/>
        <v>31</v>
      </c>
      <c r="B49" s="153" t="s">
        <v>207</v>
      </c>
      <c r="C49" s="62" t="s">
        <v>58</v>
      </c>
      <c r="D49" s="34">
        <f t="shared" si="52"/>
        <v>0</v>
      </c>
      <c r="E49" s="91" t="s">
        <v>52</v>
      </c>
      <c r="F49" s="91" t="s">
        <v>52</v>
      </c>
      <c r="G49" s="91" t="s">
        <v>52</v>
      </c>
      <c r="H49" s="91" t="s">
        <v>52</v>
      </c>
      <c r="I49" s="91" t="s">
        <v>52</v>
      </c>
      <c r="J49" s="91" t="s">
        <v>52</v>
      </c>
      <c r="K49" s="91" t="s">
        <v>52</v>
      </c>
      <c r="L49" s="91" t="s">
        <v>52</v>
      </c>
      <c r="M49" s="91" t="s">
        <v>52</v>
      </c>
      <c r="N49" s="91" t="s">
        <v>52</v>
      </c>
      <c r="O49" s="91" t="s">
        <v>52</v>
      </c>
      <c r="P49" s="91" t="s">
        <v>52</v>
      </c>
      <c r="Q49" s="91" t="s">
        <v>52</v>
      </c>
      <c r="R49" s="91" t="s">
        <v>52</v>
      </c>
      <c r="S49" s="91" t="s">
        <v>52</v>
      </c>
      <c r="T49" s="91" t="s">
        <v>52</v>
      </c>
      <c r="V49" s="135">
        <f t="shared" si="53"/>
        <v>0</v>
      </c>
      <c r="W49" s="135">
        <f t="shared" si="54"/>
        <v>0</v>
      </c>
      <c r="X49" s="135">
        <f t="shared" si="55"/>
        <v>0</v>
      </c>
      <c r="Y49" s="135">
        <f t="shared" si="56"/>
        <v>0</v>
      </c>
      <c r="Z49" s="135">
        <f t="shared" si="57"/>
        <v>0</v>
      </c>
      <c r="AA49" s="135">
        <f t="shared" si="58"/>
        <v>0</v>
      </c>
      <c r="AB49" s="135">
        <f t="shared" si="59"/>
        <v>0</v>
      </c>
      <c r="AC49" s="135">
        <f t="shared" si="60"/>
        <v>0</v>
      </c>
      <c r="AD49" s="135">
        <f t="shared" si="61"/>
        <v>0</v>
      </c>
      <c r="AE49" s="135">
        <f t="shared" si="62"/>
        <v>0</v>
      </c>
      <c r="AF49" s="135">
        <f t="shared" si="63"/>
        <v>0</v>
      </c>
      <c r="AG49" s="135">
        <f t="shared" si="64"/>
        <v>0</v>
      </c>
      <c r="AH49" s="135">
        <f t="shared" si="65"/>
        <v>0</v>
      </c>
      <c r="AI49" s="135">
        <f t="shared" si="66"/>
        <v>0</v>
      </c>
      <c r="AJ49" s="135">
        <f t="shared" si="67"/>
        <v>0</v>
      </c>
      <c r="AK49" s="135">
        <f t="shared" si="68"/>
        <v>0</v>
      </c>
      <c r="AL49" s="136"/>
      <c r="AM49" s="135">
        <f t="shared" si="69"/>
        <v>0</v>
      </c>
      <c r="AN49" s="135">
        <f t="shared" si="70"/>
        <v>0</v>
      </c>
      <c r="AO49" s="135">
        <f t="shared" si="71"/>
        <v>0</v>
      </c>
      <c r="AP49" s="135">
        <f t="shared" si="72"/>
        <v>0</v>
      </c>
      <c r="AQ49" s="135">
        <f t="shared" si="73"/>
        <v>0</v>
      </c>
      <c r="AR49" s="135">
        <f t="shared" si="74"/>
        <v>0</v>
      </c>
      <c r="AS49" s="135">
        <f t="shared" si="75"/>
        <v>0</v>
      </c>
      <c r="AT49" s="135">
        <f t="shared" si="76"/>
        <v>0</v>
      </c>
      <c r="AU49" s="135">
        <f t="shared" si="77"/>
        <v>0</v>
      </c>
      <c r="AV49" s="135">
        <f t="shared" si="78"/>
        <v>0</v>
      </c>
      <c r="AW49" s="135">
        <f t="shared" si="79"/>
        <v>0</v>
      </c>
      <c r="AX49" s="135">
        <f t="shared" si="80"/>
        <v>0</v>
      </c>
      <c r="AY49" s="135">
        <f t="shared" si="81"/>
        <v>0</v>
      </c>
      <c r="AZ49" s="135">
        <f t="shared" si="82"/>
        <v>0</v>
      </c>
      <c r="BA49" s="135">
        <f t="shared" si="83"/>
        <v>0</v>
      </c>
      <c r="BB49" s="135">
        <f t="shared" si="84"/>
        <v>0</v>
      </c>
      <c r="BD49">
        <f t="shared" si="85"/>
        <v>16</v>
      </c>
      <c r="BE49">
        <f t="shared" si="86"/>
        <v>0</v>
      </c>
      <c r="BJ49">
        <v>45</v>
      </c>
      <c r="BN49">
        <f t="shared" si="87"/>
        <v>0</v>
      </c>
      <c r="BO49">
        <f t="shared" si="88"/>
        <v>0</v>
      </c>
      <c r="BP49">
        <f t="shared" si="89"/>
        <v>0</v>
      </c>
      <c r="BQ49">
        <f t="shared" si="90"/>
        <v>0</v>
      </c>
      <c r="BR49">
        <f t="shared" si="91"/>
        <v>0</v>
      </c>
      <c r="BS49">
        <f t="shared" si="92"/>
        <v>0</v>
      </c>
      <c r="BT49">
        <f t="shared" si="93"/>
        <v>0</v>
      </c>
      <c r="BU49">
        <f t="shared" si="94"/>
        <v>0</v>
      </c>
      <c r="BV49">
        <f t="shared" si="95"/>
        <v>0</v>
      </c>
      <c r="BW49">
        <f t="shared" si="96"/>
        <v>0</v>
      </c>
      <c r="BX49">
        <f t="shared" si="97"/>
        <v>0</v>
      </c>
      <c r="BY49">
        <f t="shared" si="98"/>
        <v>0</v>
      </c>
      <c r="BZ49">
        <f t="shared" si="99"/>
        <v>0</v>
      </c>
      <c r="CA49">
        <f t="shared" si="100"/>
        <v>0</v>
      </c>
      <c r="CC49">
        <f t="shared" si="101"/>
        <v>0</v>
      </c>
      <c r="CD49">
        <f t="shared" si="102"/>
        <v>0</v>
      </c>
    </row>
    <row r="50" spans="1:82" ht="15" x14ac:dyDescent="0.2">
      <c r="A50" s="5">
        <f t="shared" si="103"/>
        <v>31</v>
      </c>
      <c r="B50" s="153" t="s">
        <v>115</v>
      </c>
      <c r="C50" s="5" t="s">
        <v>58</v>
      </c>
      <c r="D50" s="34">
        <f t="shared" si="52"/>
        <v>0</v>
      </c>
      <c r="E50" s="91" t="s">
        <v>52</v>
      </c>
      <c r="F50" s="91" t="s">
        <v>52</v>
      </c>
      <c r="G50" s="91" t="s">
        <v>52</v>
      </c>
      <c r="H50" s="91" t="s">
        <v>52</v>
      </c>
      <c r="I50" s="91" t="s">
        <v>52</v>
      </c>
      <c r="J50" s="91" t="s">
        <v>52</v>
      </c>
      <c r="K50" s="91" t="s">
        <v>52</v>
      </c>
      <c r="L50" s="91" t="s">
        <v>52</v>
      </c>
      <c r="M50" s="91" t="s">
        <v>52</v>
      </c>
      <c r="N50" s="91" t="s">
        <v>52</v>
      </c>
      <c r="O50" s="91" t="s">
        <v>52</v>
      </c>
      <c r="P50" s="91" t="s">
        <v>52</v>
      </c>
      <c r="Q50" s="91" t="s">
        <v>52</v>
      </c>
      <c r="R50" s="91" t="s">
        <v>52</v>
      </c>
      <c r="S50" s="91" t="s">
        <v>52</v>
      </c>
      <c r="T50" s="91" t="s">
        <v>52</v>
      </c>
      <c r="V50" s="135">
        <f t="shared" si="53"/>
        <v>0</v>
      </c>
      <c r="W50" s="135">
        <f t="shared" si="54"/>
        <v>0</v>
      </c>
      <c r="X50" s="135">
        <f t="shared" si="55"/>
        <v>0</v>
      </c>
      <c r="Y50" s="135">
        <f t="shared" si="56"/>
        <v>0</v>
      </c>
      <c r="Z50" s="135">
        <f t="shared" si="57"/>
        <v>0</v>
      </c>
      <c r="AA50" s="135">
        <f t="shared" si="58"/>
        <v>0</v>
      </c>
      <c r="AB50" s="135">
        <f t="shared" si="59"/>
        <v>0</v>
      </c>
      <c r="AC50" s="135">
        <f t="shared" si="60"/>
        <v>0</v>
      </c>
      <c r="AD50" s="135">
        <f t="shared" si="61"/>
        <v>0</v>
      </c>
      <c r="AE50" s="135">
        <f t="shared" si="62"/>
        <v>0</v>
      </c>
      <c r="AF50" s="135">
        <f t="shared" si="63"/>
        <v>0</v>
      </c>
      <c r="AG50" s="135">
        <f t="shared" si="64"/>
        <v>0</v>
      </c>
      <c r="AH50" s="135">
        <f t="shared" si="65"/>
        <v>0</v>
      </c>
      <c r="AI50" s="135">
        <f t="shared" si="66"/>
        <v>0</v>
      </c>
      <c r="AJ50" s="135">
        <f t="shared" si="67"/>
        <v>0</v>
      </c>
      <c r="AK50" s="135">
        <f t="shared" si="68"/>
        <v>0</v>
      </c>
      <c r="AL50" s="136"/>
      <c r="AM50" s="135">
        <f t="shared" si="69"/>
        <v>0</v>
      </c>
      <c r="AN50" s="135">
        <f t="shared" si="70"/>
        <v>0</v>
      </c>
      <c r="AO50" s="135">
        <f t="shared" si="71"/>
        <v>0</v>
      </c>
      <c r="AP50" s="135">
        <f t="shared" si="72"/>
        <v>0</v>
      </c>
      <c r="AQ50" s="135">
        <f t="shared" si="73"/>
        <v>0</v>
      </c>
      <c r="AR50" s="135">
        <f t="shared" si="74"/>
        <v>0</v>
      </c>
      <c r="AS50" s="135">
        <f t="shared" si="75"/>
        <v>0</v>
      </c>
      <c r="AT50" s="135">
        <f t="shared" si="76"/>
        <v>0</v>
      </c>
      <c r="AU50" s="135">
        <f t="shared" si="77"/>
        <v>0</v>
      </c>
      <c r="AV50" s="135">
        <f t="shared" si="78"/>
        <v>0</v>
      </c>
      <c r="AW50" s="135">
        <f t="shared" si="79"/>
        <v>0</v>
      </c>
      <c r="AX50" s="135">
        <f t="shared" si="80"/>
        <v>0</v>
      </c>
      <c r="AY50" s="135">
        <f t="shared" si="81"/>
        <v>0</v>
      </c>
      <c r="AZ50" s="135">
        <f t="shared" si="82"/>
        <v>0</v>
      </c>
      <c r="BA50" s="135">
        <f t="shared" si="83"/>
        <v>0</v>
      </c>
      <c r="BB50" s="135">
        <f t="shared" si="84"/>
        <v>0</v>
      </c>
      <c r="BD50">
        <f t="shared" si="85"/>
        <v>16</v>
      </c>
      <c r="BE50">
        <f t="shared" si="86"/>
        <v>0</v>
      </c>
      <c r="BJ50">
        <v>46</v>
      </c>
      <c r="BN50">
        <f t="shared" si="87"/>
        <v>0</v>
      </c>
      <c r="BO50">
        <f t="shared" si="88"/>
        <v>0</v>
      </c>
      <c r="BP50">
        <f t="shared" si="89"/>
        <v>0</v>
      </c>
      <c r="BQ50">
        <f t="shared" si="90"/>
        <v>0</v>
      </c>
      <c r="BR50">
        <f t="shared" si="91"/>
        <v>0</v>
      </c>
      <c r="BS50">
        <f t="shared" si="92"/>
        <v>0</v>
      </c>
      <c r="BT50">
        <f t="shared" si="93"/>
        <v>0</v>
      </c>
      <c r="BU50">
        <f t="shared" si="94"/>
        <v>0</v>
      </c>
      <c r="BV50">
        <f t="shared" si="95"/>
        <v>0</v>
      </c>
      <c r="BW50">
        <f t="shared" si="96"/>
        <v>0</v>
      </c>
      <c r="BX50">
        <f t="shared" si="97"/>
        <v>0</v>
      </c>
      <c r="BY50">
        <f t="shared" si="98"/>
        <v>0</v>
      </c>
      <c r="BZ50">
        <f t="shared" si="99"/>
        <v>0</v>
      </c>
      <c r="CA50">
        <f t="shared" si="100"/>
        <v>0</v>
      </c>
      <c r="CC50">
        <f t="shared" si="101"/>
        <v>0</v>
      </c>
      <c r="CD50">
        <f t="shared" si="102"/>
        <v>0</v>
      </c>
    </row>
    <row r="51" spans="1:82" ht="15" x14ac:dyDescent="0.2">
      <c r="A51" s="5">
        <f t="shared" si="103"/>
        <v>31</v>
      </c>
      <c r="B51" s="153" t="s">
        <v>127</v>
      </c>
      <c r="C51" s="62" t="s">
        <v>65</v>
      </c>
      <c r="D51" s="34">
        <f t="shared" si="52"/>
        <v>0</v>
      </c>
      <c r="E51" s="91" t="s">
        <v>52</v>
      </c>
      <c r="F51" s="91" t="s">
        <v>52</v>
      </c>
      <c r="G51" s="91" t="s">
        <v>52</v>
      </c>
      <c r="H51" s="91" t="s">
        <v>52</v>
      </c>
      <c r="I51" s="91" t="s">
        <v>52</v>
      </c>
      <c r="J51" s="91" t="s">
        <v>52</v>
      </c>
      <c r="K51" s="91" t="s">
        <v>52</v>
      </c>
      <c r="L51" s="91" t="s">
        <v>52</v>
      </c>
      <c r="M51" s="91" t="s">
        <v>52</v>
      </c>
      <c r="N51" s="91" t="s">
        <v>52</v>
      </c>
      <c r="O51" s="91" t="s">
        <v>52</v>
      </c>
      <c r="P51" s="91" t="s">
        <v>52</v>
      </c>
      <c r="Q51" s="91" t="s">
        <v>52</v>
      </c>
      <c r="R51" s="91" t="s">
        <v>52</v>
      </c>
      <c r="S51" s="91" t="s">
        <v>52</v>
      </c>
      <c r="T51" s="91" t="s">
        <v>52</v>
      </c>
      <c r="V51" s="135">
        <f t="shared" si="53"/>
        <v>0</v>
      </c>
      <c r="W51" s="135">
        <f t="shared" si="54"/>
        <v>0</v>
      </c>
      <c r="X51" s="135">
        <f t="shared" si="55"/>
        <v>0</v>
      </c>
      <c r="Y51" s="135">
        <f t="shared" si="56"/>
        <v>0</v>
      </c>
      <c r="Z51" s="135">
        <f t="shared" si="57"/>
        <v>0</v>
      </c>
      <c r="AA51" s="135">
        <f t="shared" si="58"/>
        <v>0</v>
      </c>
      <c r="AB51" s="135">
        <f t="shared" si="59"/>
        <v>0</v>
      </c>
      <c r="AC51" s="135">
        <f t="shared" si="60"/>
        <v>0</v>
      </c>
      <c r="AD51" s="135">
        <f t="shared" si="61"/>
        <v>0</v>
      </c>
      <c r="AE51" s="135">
        <f t="shared" si="62"/>
        <v>0</v>
      </c>
      <c r="AF51" s="135">
        <f t="shared" si="63"/>
        <v>0</v>
      </c>
      <c r="AG51" s="135">
        <f t="shared" si="64"/>
        <v>0</v>
      </c>
      <c r="AH51" s="135">
        <f t="shared" si="65"/>
        <v>0</v>
      </c>
      <c r="AI51" s="135">
        <f t="shared" si="66"/>
        <v>0</v>
      </c>
      <c r="AJ51" s="135">
        <f t="shared" si="67"/>
        <v>0</v>
      </c>
      <c r="AK51" s="135">
        <f t="shared" si="68"/>
        <v>0</v>
      </c>
      <c r="AL51" s="136"/>
      <c r="AM51" s="135">
        <f t="shared" si="69"/>
        <v>0</v>
      </c>
      <c r="AN51" s="135">
        <f t="shared" si="70"/>
        <v>0</v>
      </c>
      <c r="AO51" s="135">
        <f t="shared" si="71"/>
        <v>0</v>
      </c>
      <c r="AP51" s="135">
        <f t="shared" si="72"/>
        <v>0</v>
      </c>
      <c r="AQ51" s="135">
        <f t="shared" si="73"/>
        <v>0</v>
      </c>
      <c r="AR51" s="135">
        <f t="shared" si="74"/>
        <v>0</v>
      </c>
      <c r="AS51" s="135">
        <f t="shared" si="75"/>
        <v>0</v>
      </c>
      <c r="AT51" s="135">
        <f t="shared" si="76"/>
        <v>0</v>
      </c>
      <c r="AU51" s="135">
        <f t="shared" si="77"/>
        <v>0</v>
      </c>
      <c r="AV51" s="135">
        <f t="shared" si="78"/>
        <v>0</v>
      </c>
      <c r="AW51" s="135">
        <f t="shared" si="79"/>
        <v>0</v>
      </c>
      <c r="AX51" s="135">
        <f t="shared" si="80"/>
        <v>0</v>
      </c>
      <c r="AY51" s="135">
        <f t="shared" si="81"/>
        <v>0</v>
      </c>
      <c r="AZ51" s="135">
        <f t="shared" si="82"/>
        <v>0</v>
      </c>
      <c r="BA51" s="135">
        <f t="shared" si="83"/>
        <v>0</v>
      </c>
      <c r="BB51" s="135">
        <f t="shared" si="84"/>
        <v>0</v>
      </c>
      <c r="BD51">
        <f t="shared" si="85"/>
        <v>16</v>
      </c>
      <c r="BE51">
        <f t="shared" si="86"/>
        <v>0</v>
      </c>
      <c r="BJ51">
        <v>47</v>
      </c>
      <c r="BN51">
        <f t="shared" si="87"/>
        <v>0</v>
      </c>
      <c r="BO51">
        <f t="shared" si="88"/>
        <v>0</v>
      </c>
      <c r="BP51">
        <f t="shared" si="89"/>
        <v>0</v>
      </c>
      <c r="BQ51">
        <f t="shared" si="90"/>
        <v>0</v>
      </c>
      <c r="BR51">
        <f t="shared" si="91"/>
        <v>0</v>
      </c>
      <c r="BS51">
        <f t="shared" si="92"/>
        <v>0</v>
      </c>
      <c r="BT51">
        <f t="shared" si="93"/>
        <v>0</v>
      </c>
      <c r="BU51">
        <f t="shared" si="94"/>
        <v>0</v>
      </c>
      <c r="BV51">
        <f t="shared" si="95"/>
        <v>0</v>
      </c>
      <c r="BW51">
        <f t="shared" si="96"/>
        <v>0</v>
      </c>
      <c r="BX51">
        <f t="shared" si="97"/>
        <v>0</v>
      </c>
      <c r="BY51">
        <f t="shared" si="98"/>
        <v>0</v>
      </c>
      <c r="BZ51">
        <f t="shared" si="99"/>
        <v>0</v>
      </c>
      <c r="CA51">
        <f t="shared" si="100"/>
        <v>0</v>
      </c>
      <c r="CC51">
        <f t="shared" si="101"/>
        <v>0</v>
      </c>
      <c r="CD51">
        <f t="shared" si="102"/>
        <v>0</v>
      </c>
    </row>
    <row r="52" spans="1:82" ht="15" x14ac:dyDescent="0.2">
      <c r="A52" s="5">
        <f t="shared" si="103"/>
        <v>31</v>
      </c>
      <c r="B52" s="153" t="s">
        <v>204</v>
      </c>
      <c r="C52" s="62" t="s">
        <v>71</v>
      </c>
      <c r="D52" s="34">
        <f t="shared" si="52"/>
        <v>0</v>
      </c>
      <c r="E52" s="91" t="s">
        <v>52</v>
      </c>
      <c r="F52" s="91" t="s">
        <v>52</v>
      </c>
      <c r="G52" s="91" t="s">
        <v>52</v>
      </c>
      <c r="H52" s="91" t="s">
        <v>52</v>
      </c>
      <c r="I52" s="91" t="s">
        <v>52</v>
      </c>
      <c r="J52" s="91" t="s">
        <v>52</v>
      </c>
      <c r="K52" s="91" t="s">
        <v>52</v>
      </c>
      <c r="L52" s="91" t="s">
        <v>52</v>
      </c>
      <c r="M52" s="91" t="s">
        <v>52</v>
      </c>
      <c r="N52" s="91" t="s">
        <v>52</v>
      </c>
      <c r="O52" s="91" t="s">
        <v>52</v>
      </c>
      <c r="P52" s="91" t="s">
        <v>52</v>
      </c>
      <c r="Q52" s="91" t="s">
        <v>52</v>
      </c>
      <c r="R52" s="91" t="s">
        <v>52</v>
      </c>
      <c r="S52" s="91" t="s">
        <v>52</v>
      </c>
      <c r="T52" s="91" t="s">
        <v>52</v>
      </c>
      <c r="V52" s="135">
        <f t="shared" si="53"/>
        <v>0</v>
      </c>
      <c r="W52" s="135">
        <f t="shared" si="54"/>
        <v>0</v>
      </c>
      <c r="X52" s="135">
        <f t="shared" si="55"/>
        <v>0</v>
      </c>
      <c r="Y52" s="135">
        <f t="shared" si="56"/>
        <v>0</v>
      </c>
      <c r="Z52" s="135">
        <f t="shared" si="57"/>
        <v>0</v>
      </c>
      <c r="AA52" s="135">
        <f t="shared" si="58"/>
        <v>0</v>
      </c>
      <c r="AB52" s="135">
        <f t="shared" si="59"/>
        <v>0</v>
      </c>
      <c r="AC52" s="135">
        <f t="shared" si="60"/>
        <v>0</v>
      </c>
      <c r="AD52" s="135">
        <f t="shared" si="61"/>
        <v>0</v>
      </c>
      <c r="AE52" s="135">
        <f t="shared" si="62"/>
        <v>0</v>
      </c>
      <c r="AF52" s="135">
        <f t="shared" si="63"/>
        <v>0</v>
      </c>
      <c r="AG52" s="135">
        <f t="shared" si="64"/>
        <v>0</v>
      </c>
      <c r="AH52" s="135">
        <f t="shared" si="65"/>
        <v>0</v>
      </c>
      <c r="AI52" s="135">
        <f t="shared" si="66"/>
        <v>0</v>
      </c>
      <c r="AJ52" s="135">
        <f t="shared" si="67"/>
        <v>0</v>
      </c>
      <c r="AK52" s="135">
        <f t="shared" si="68"/>
        <v>0</v>
      </c>
      <c r="AL52" s="136"/>
      <c r="AM52" s="135">
        <f t="shared" si="69"/>
        <v>0</v>
      </c>
      <c r="AN52" s="135">
        <f t="shared" si="70"/>
        <v>0</v>
      </c>
      <c r="AO52" s="135">
        <f t="shared" si="71"/>
        <v>0</v>
      </c>
      <c r="AP52" s="135">
        <f t="shared" si="72"/>
        <v>0</v>
      </c>
      <c r="AQ52" s="135">
        <f t="shared" si="73"/>
        <v>0</v>
      </c>
      <c r="AR52" s="135">
        <f t="shared" si="74"/>
        <v>0</v>
      </c>
      <c r="AS52" s="135">
        <f t="shared" si="75"/>
        <v>0</v>
      </c>
      <c r="AT52" s="135">
        <f t="shared" si="76"/>
        <v>0</v>
      </c>
      <c r="AU52" s="135">
        <f t="shared" si="77"/>
        <v>0</v>
      </c>
      <c r="AV52" s="135">
        <f t="shared" si="78"/>
        <v>0</v>
      </c>
      <c r="AW52" s="135">
        <f t="shared" si="79"/>
        <v>0</v>
      </c>
      <c r="AX52" s="135">
        <f t="shared" si="80"/>
        <v>0</v>
      </c>
      <c r="AY52" s="135">
        <f t="shared" si="81"/>
        <v>0</v>
      </c>
      <c r="AZ52" s="135">
        <f t="shared" si="82"/>
        <v>0</v>
      </c>
      <c r="BA52" s="135">
        <f t="shared" si="83"/>
        <v>0</v>
      </c>
      <c r="BB52" s="135">
        <f t="shared" si="84"/>
        <v>0</v>
      </c>
      <c r="BD52">
        <f t="shared" si="85"/>
        <v>16</v>
      </c>
      <c r="BE52">
        <f t="shared" si="86"/>
        <v>0</v>
      </c>
      <c r="BJ52">
        <v>48</v>
      </c>
      <c r="BN52">
        <f t="shared" si="87"/>
        <v>0</v>
      </c>
      <c r="BO52">
        <f t="shared" si="88"/>
        <v>0</v>
      </c>
      <c r="BP52">
        <f t="shared" si="89"/>
        <v>0</v>
      </c>
      <c r="BQ52">
        <f t="shared" si="90"/>
        <v>0</v>
      </c>
      <c r="BR52">
        <f t="shared" si="91"/>
        <v>0</v>
      </c>
      <c r="BS52">
        <f t="shared" si="92"/>
        <v>0</v>
      </c>
      <c r="BT52">
        <f t="shared" si="93"/>
        <v>0</v>
      </c>
      <c r="BU52">
        <f t="shared" si="94"/>
        <v>0</v>
      </c>
      <c r="BV52">
        <f t="shared" si="95"/>
        <v>0</v>
      </c>
      <c r="BW52">
        <f t="shared" si="96"/>
        <v>0</v>
      </c>
      <c r="BX52">
        <f t="shared" si="97"/>
        <v>0</v>
      </c>
      <c r="BY52">
        <f t="shared" si="98"/>
        <v>0</v>
      </c>
      <c r="BZ52">
        <f t="shared" si="99"/>
        <v>0</v>
      </c>
      <c r="CA52">
        <f t="shared" si="100"/>
        <v>0</v>
      </c>
      <c r="CC52">
        <f t="shared" si="101"/>
        <v>0</v>
      </c>
      <c r="CD52">
        <f t="shared" si="102"/>
        <v>0</v>
      </c>
    </row>
    <row r="53" spans="1:82" ht="15" x14ac:dyDescent="0.2">
      <c r="A53" s="5">
        <f t="shared" si="103"/>
        <v>31</v>
      </c>
      <c r="B53" s="153" t="s">
        <v>178</v>
      </c>
      <c r="C53" s="62" t="s">
        <v>177</v>
      </c>
      <c r="D53" s="34">
        <f t="shared" si="52"/>
        <v>0</v>
      </c>
      <c r="E53" s="91" t="s">
        <v>52</v>
      </c>
      <c r="F53" s="91" t="s">
        <v>52</v>
      </c>
      <c r="G53" s="91" t="s">
        <v>52</v>
      </c>
      <c r="H53" s="91" t="s">
        <v>52</v>
      </c>
      <c r="I53" s="91" t="s">
        <v>52</v>
      </c>
      <c r="J53" s="91" t="s">
        <v>52</v>
      </c>
      <c r="K53" s="91" t="s">
        <v>52</v>
      </c>
      <c r="L53" s="91" t="s">
        <v>52</v>
      </c>
      <c r="M53" s="91" t="s">
        <v>52</v>
      </c>
      <c r="N53" s="91" t="s">
        <v>52</v>
      </c>
      <c r="O53" s="91" t="s">
        <v>52</v>
      </c>
      <c r="P53" s="91" t="s">
        <v>52</v>
      </c>
      <c r="Q53" s="91" t="s">
        <v>52</v>
      </c>
      <c r="R53" s="91" t="s">
        <v>52</v>
      </c>
      <c r="S53" s="91" t="s">
        <v>52</v>
      </c>
      <c r="T53" s="91" t="s">
        <v>52</v>
      </c>
      <c r="V53" s="135">
        <f t="shared" si="53"/>
        <v>0</v>
      </c>
      <c r="W53" s="135">
        <f t="shared" si="54"/>
        <v>0</v>
      </c>
      <c r="X53" s="135">
        <f t="shared" si="55"/>
        <v>0</v>
      </c>
      <c r="Y53" s="135">
        <f t="shared" si="56"/>
        <v>0</v>
      </c>
      <c r="Z53" s="135">
        <f t="shared" si="57"/>
        <v>0</v>
      </c>
      <c r="AA53" s="135">
        <f t="shared" si="58"/>
        <v>0</v>
      </c>
      <c r="AB53" s="135">
        <f t="shared" si="59"/>
        <v>0</v>
      </c>
      <c r="AC53" s="135">
        <f t="shared" si="60"/>
        <v>0</v>
      </c>
      <c r="AD53" s="135">
        <f t="shared" si="61"/>
        <v>0</v>
      </c>
      <c r="AE53" s="135">
        <f t="shared" si="62"/>
        <v>0</v>
      </c>
      <c r="AF53" s="135">
        <f t="shared" si="63"/>
        <v>0</v>
      </c>
      <c r="AG53" s="135">
        <f t="shared" si="64"/>
        <v>0</v>
      </c>
      <c r="AH53" s="135">
        <f t="shared" si="65"/>
        <v>0</v>
      </c>
      <c r="AI53" s="135">
        <f t="shared" si="66"/>
        <v>0</v>
      </c>
      <c r="AJ53" s="135">
        <f t="shared" si="67"/>
        <v>0</v>
      </c>
      <c r="AK53" s="135">
        <f t="shared" si="68"/>
        <v>0</v>
      </c>
      <c r="AL53" s="136"/>
      <c r="AM53" s="135">
        <f t="shared" si="69"/>
        <v>0</v>
      </c>
      <c r="AN53" s="135">
        <f t="shared" si="70"/>
        <v>0</v>
      </c>
      <c r="AO53" s="135">
        <f t="shared" si="71"/>
        <v>0</v>
      </c>
      <c r="AP53" s="135">
        <f t="shared" si="72"/>
        <v>0</v>
      </c>
      <c r="AQ53" s="135">
        <f t="shared" si="73"/>
        <v>0</v>
      </c>
      <c r="AR53" s="135">
        <f t="shared" si="74"/>
        <v>0</v>
      </c>
      <c r="AS53" s="135">
        <f t="shared" si="75"/>
        <v>0</v>
      </c>
      <c r="AT53" s="135">
        <f t="shared" si="76"/>
        <v>0</v>
      </c>
      <c r="AU53" s="135">
        <f t="shared" si="77"/>
        <v>0</v>
      </c>
      <c r="AV53" s="135">
        <f t="shared" si="78"/>
        <v>0</v>
      </c>
      <c r="AW53" s="135">
        <f t="shared" si="79"/>
        <v>0</v>
      </c>
      <c r="AX53" s="135">
        <f t="shared" si="80"/>
        <v>0</v>
      </c>
      <c r="AY53" s="135">
        <f t="shared" si="81"/>
        <v>0</v>
      </c>
      <c r="AZ53" s="135">
        <f t="shared" si="82"/>
        <v>0</v>
      </c>
      <c r="BA53" s="135">
        <f t="shared" si="83"/>
        <v>0</v>
      </c>
      <c r="BB53" s="135">
        <f t="shared" si="84"/>
        <v>0</v>
      </c>
      <c r="BD53">
        <f t="shared" si="85"/>
        <v>16</v>
      </c>
      <c r="BE53">
        <f t="shared" si="86"/>
        <v>0</v>
      </c>
      <c r="BJ53">
        <v>49</v>
      </c>
      <c r="BN53">
        <f t="shared" si="87"/>
        <v>0</v>
      </c>
      <c r="BO53">
        <f t="shared" si="88"/>
        <v>0</v>
      </c>
      <c r="BP53">
        <f t="shared" si="89"/>
        <v>0</v>
      </c>
      <c r="BQ53">
        <f t="shared" si="90"/>
        <v>0</v>
      </c>
      <c r="BR53">
        <f t="shared" si="91"/>
        <v>0</v>
      </c>
      <c r="BS53">
        <f t="shared" si="92"/>
        <v>0</v>
      </c>
      <c r="BT53">
        <f t="shared" si="93"/>
        <v>0</v>
      </c>
      <c r="BU53">
        <f t="shared" si="94"/>
        <v>0</v>
      </c>
      <c r="BV53">
        <f t="shared" si="95"/>
        <v>0</v>
      </c>
      <c r="BW53">
        <f t="shared" si="96"/>
        <v>0</v>
      </c>
      <c r="BX53">
        <f t="shared" si="97"/>
        <v>0</v>
      </c>
      <c r="BY53">
        <f t="shared" si="98"/>
        <v>0</v>
      </c>
      <c r="BZ53">
        <f t="shared" si="99"/>
        <v>0</v>
      </c>
      <c r="CA53">
        <f t="shared" si="100"/>
        <v>0</v>
      </c>
      <c r="CC53">
        <f t="shared" si="101"/>
        <v>0</v>
      </c>
      <c r="CD53">
        <f t="shared" si="102"/>
        <v>0</v>
      </c>
    </row>
    <row r="54" spans="1:82" ht="15" x14ac:dyDescent="0.2">
      <c r="A54" s="5">
        <f t="shared" si="103"/>
        <v>31</v>
      </c>
      <c r="B54" s="153" t="s">
        <v>179</v>
      </c>
      <c r="C54" s="62" t="s">
        <v>174</v>
      </c>
      <c r="D54" s="34">
        <f t="shared" si="52"/>
        <v>0</v>
      </c>
      <c r="E54" s="91" t="s">
        <v>52</v>
      </c>
      <c r="F54" s="91" t="s">
        <v>52</v>
      </c>
      <c r="G54" s="91" t="s">
        <v>52</v>
      </c>
      <c r="H54" s="91" t="s">
        <v>52</v>
      </c>
      <c r="I54" s="91" t="s">
        <v>52</v>
      </c>
      <c r="J54" s="91" t="s">
        <v>52</v>
      </c>
      <c r="K54" s="91" t="s">
        <v>52</v>
      </c>
      <c r="L54" s="91" t="s">
        <v>52</v>
      </c>
      <c r="M54" s="91" t="s">
        <v>52</v>
      </c>
      <c r="N54" s="91" t="s">
        <v>52</v>
      </c>
      <c r="O54" s="91" t="s">
        <v>52</v>
      </c>
      <c r="P54" s="91" t="s">
        <v>52</v>
      </c>
      <c r="Q54" s="91" t="s">
        <v>52</v>
      </c>
      <c r="R54" s="91" t="s">
        <v>52</v>
      </c>
      <c r="S54" s="91" t="s">
        <v>52</v>
      </c>
      <c r="T54" s="91" t="s">
        <v>52</v>
      </c>
      <c r="V54" s="135">
        <f t="shared" si="53"/>
        <v>0</v>
      </c>
      <c r="W54" s="135">
        <f t="shared" si="54"/>
        <v>0</v>
      </c>
      <c r="X54" s="135">
        <f t="shared" si="55"/>
        <v>0</v>
      </c>
      <c r="Y54" s="135">
        <f t="shared" si="56"/>
        <v>0</v>
      </c>
      <c r="Z54" s="135">
        <f t="shared" si="57"/>
        <v>0</v>
      </c>
      <c r="AA54" s="135">
        <f t="shared" si="58"/>
        <v>0</v>
      </c>
      <c r="AB54" s="135">
        <f t="shared" si="59"/>
        <v>0</v>
      </c>
      <c r="AC54" s="135">
        <f t="shared" si="60"/>
        <v>0</v>
      </c>
      <c r="AD54" s="135">
        <f t="shared" si="61"/>
        <v>0</v>
      </c>
      <c r="AE54" s="135">
        <f t="shared" si="62"/>
        <v>0</v>
      </c>
      <c r="AF54" s="135">
        <f t="shared" si="63"/>
        <v>0</v>
      </c>
      <c r="AG54" s="135">
        <f t="shared" si="64"/>
        <v>0</v>
      </c>
      <c r="AH54" s="135">
        <f t="shared" si="65"/>
        <v>0</v>
      </c>
      <c r="AI54" s="135">
        <f t="shared" si="66"/>
        <v>0</v>
      </c>
      <c r="AJ54" s="135">
        <f t="shared" si="67"/>
        <v>0</v>
      </c>
      <c r="AK54" s="135">
        <f t="shared" si="68"/>
        <v>0</v>
      </c>
      <c r="AL54" s="136"/>
      <c r="AM54" s="135">
        <f t="shared" si="69"/>
        <v>0</v>
      </c>
      <c r="AN54" s="135">
        <f t="shared" si="70"/>
        <v>0</v>
      </c>
      <c r="AO54" s="135">
        <f t="shared" si="71"/>
        <v>0</v>
      </c>
      <c r="AP54" s="135">
        <f t="shared" si="72"/>
        <v>0</v>
      </c>
      <c r="AQ54" s="135">
        <f t="shared" si="73"/>
        <v>0</v>
      </c>
      <c r="AR54" s="135">
        <f t="shared" si="74"/>
        <v>0</v>
      </c>
      <c r="AS54" s="135">
        <f t="shared" si="75"/>
        <v>0</v>
      </c>
      <c r="AT54" s="135">
        <f t="shared" si="76"/>
        <v>0</v>
      </c>
      <c r="AU54" s="135">
        <f t="shared" si="77"/>
        <v>0</v>
      </c>
      <c r="AV54" s="135">
        <f t="shared" si="78"/>
        <v>0</v>
      </c>
      <c r="AW54" s="135">
        <f t="shared" si="79"/>
        <v>0</v>
      </c>
      <c r="AX54" s="135">
        <f t="shared" si="80"/>
        <v>0</v>
      </c>
      <c r="AY54" s="135">
        <f t="shared" si="81"/>
        <v>0</v>
      </c>
      <c r="AZ54" s="135">
        <f t="shared" si="82"/>
        <v>0</v>
      </c>
      <c r="BA54" s="135">
        <f t="shared" si="83"/>
        <v>0</v>
      </c>
      <c r="BB54" s="135">
        <f t="shared" si="84"/>
        <v>0</v>
      </c>
      <c r="BD54">
        <f t="shared" si="85"/>
        <v>16</v>
      </c>
      <c r="BE54">
        <f t="shared" si="86"/>
        <v>0</v>
      </c>
      <c r="BJ54">
        <v>50</v>
      </c>
      <c r="BN54">
        <f t="shared" si="87"/>
        <v>0</v>
      </c>
      <c r="BO54">
        <f t="shared" si="88"/>
        <v>0</v>
      </c>
      <c r="BP54">
        <f t="shared" si="89"/>
        <v>0</v>
      </c>
      <c r="BQ54">
        <f t="shared" si="90"/>
        <v>0</v>
      </c>
      <c r="BR54">
        <f t="shared" si="91"/>
        <v>0</v>
      </c>
      <c r="BS54">
        <f t="shared" si="92"/>
        <v>0</v>
      </c>
      <c r="BT54">
        <f t="shared" si="93"/>
        <v>0</v>
      </c>
      <c r="BU54">
        <f t="shared" si="94"/>
        <v>0</v>
      </c>
      <c r="BV54">
        <f t="shared" si="95"/>
        <v>0</v>
      </c>
      <c r="BW54">
        <f t="shared" si="96"/>
        <v>0</v>
      </c>
      <c r="BX54">
        <f t="shared" si="97"/>
        <v>0</v>
      </c>
      <c r="BY54">
        <f t="shared" si="98"/>
        <v>0</v>
      </c>
      <c r="BZ54">
        <f t="shared" si="99"/>
        <v>0</v>
      </c>
      <c r="CA54">
        <f t="shared" si="100"/>
        <v>0</v>
      </c>
      <c r="CC54">
        <f t="shared" si="101"/>
        <v>0</v>
      </c>
      <c r="CD54">
        <f t="shared" si="102"/>
        <v>0</v>
      </c>
    </row>
    <row r="55" spans="1:82" ht="15" x14ac:dyDescent="0.2">
      <c r="A55" s="5">
        <f t="shared" si="103"/>
        <v>31</v>
      </c>
      <c r="B55" s="153" t="s">
        <v>171</v>
      </c>
      <c r="C55" s="62" t="s">
        <v>5</v>
      </c>
      <c r="D55" s="34">
        <f t="shared" si="52"/>
        <v>0</v>
      </c>
      <c r="E55" s="91" t="s">
        <v>52</v>
      </c>
      <c r="F55" s="91" t="s">
        <v>52</v>
      </c>
      <c r="G55" s="91" t="s">
        <v>52</v>
      </c>
      <c r="H55" s="91" t="s">
        <v>52</v>
      </c>
      <c r="I55" s="91" t="s">
        <v>52</v>
      </c>
      <c r="J55" s="91" t="s">
        <v>52</v>
      </c>
      <c r="K55" s="91" t="s">
        <v>52</v>
      </c>
      <c r="L55" s="91" t="s">
        <v>52</v>
      </c>
      <c r="M55" s="91" t="s">
        <v>52</v>
      </c>
      <c r="N55" s="91" t="s">
        <v>52</v>
      </c>
      <c r="O55" s="91" t="s">
        <v>52</v>
      </c>
      <c r="P55" s="91" t="s">
        <v>52</v>
      </c>
      <c r="Q55" s="91" t="s">
        <v>52</v>
      </c>
      <c r="R55" s="91" t="s">
        <v>52</v>
      </c>
      <c r="S55" s="91" t="s">
        <v>52</v>
      </c>
      <c r="T55" s="91" t="s">
        <v>52</v>
      </c>
      <c r="V55" s="135">
        <f t="shared" si="53"/>
        <v>0</v>
      </c>
      <c r="W55" s="135">
        <f t="shared" si="54"/>
        <v>0</v>
      </c>
      <c r="X55" s="135">
        <f t="shared" si="55"/>
        <v>0</v>
      </c>
      <c r="Y55" s="135">
        <f t="shared" si="56"/>
        <v>0</v>
      </c>
      <c r="Z55" s="135">
        <f t="shared" si="57"/>
        <v>0</v>
      </c>
      <c r="AA55" s="135">
        <f t="shared" si="58"/>
        <v>0</v>
      </c>
      <c r="AB55" s="135">
        <f t="shared" si="59"/>
        <v>0</v>
      </c>
      <c r="AC55" s="135">
        <f t="shared" si="60"/>
        <v>0</v>
      </c>
      <c r="AD55" s="135">
        <f t="shared" si="61"/>
        <v>0</v>
      </c>
      <c r="AE55" s="135">
        <f t="shared" si="62"/>
        <v>0</v>
      </c>
      <c r="AF55" s="135">
        <f t="shared" si="63"/>
        <v>0</v>
      </c>
      <c r="AG55" s="135">
        <f t="shared" si="64"/>
        <v>0</v>
      </c>
      <c r="AH55" s="135">
        <f t="shared" si="65"/>
        <v>0</v>
      </c>
      <c r="AI55" s="135">
        <f t="shared" si="66"/>
        <v>0</v>
      </c>
      <c r="AJ55" s="135">
        <f t="shared" si="67"/>
        <v>0</v>
      </c>
      <c r="AK55" s="135">
        <f t="shared" si="68"/>
        <v>0</v>
      </c>
      <c r="AL55" s="136"/>
      <c r="AM55" s="135">
        <f t="shared" si="69"/>
        <v>0</v>
      </c>
      <c r="AN55" s="135">
        <f t="shared" si="70"/>
        <v>0</v>
      </c>
      <c r="AO55" s="135">
        <f t="shared" si="71"/>
        <v>0</v>
      </c>
      <c r="AP55" s="135">
        <f t="shared" si="72"/>
        <v>0</v>
      </c>
      <c r="AQ55" s="135">
        <f t="shared" si="73"/>
        <v>0</v>
      </c>
      <c r="AR55" s="135">
        <f t="shared" si="74"/>
        <v>0</v>
      </c>
      <c r="AS55" s="135">
        <f t="shared" si="75"/>
        <v>0</v>
      </c>
      <c r="AT55" s="135">
        <f t="shared" si="76"/>
        <v>0</v>
      </c>
      <c r="AU55" s="135">
        <f t="shared" si="77"/>
        <v>0</v>
      </c>
      <c r="AV55" s="135">
        <f t="shared" si="78"/>
        <v>0</v>
      </c>
      <c r="AW55" s="135">
        <f t="shared" si="79"/>
        <v>0</v>
      </c>
      <c r="AX55" s="135">
        <f t="shared" si="80"/>
        <v>0</v>
      </c>
      <c r="AY55" s="135">
        <f t="shared" si="81"/>
        <v>0</v>
      </c>
      <c r="AZ55" s="135">
        <f t="shared" si="82"/>
        <v>0</v>
      </c>
      <c r="BA55" s="135">
        <f t="shared" si="83"/>
        <v>0</v>
      </c>
      <c r="BB55" s="135">
        <f t="shared" si="84"/>
        <v>0</v>
      </c>
      <c r="BD55">
        <f t="shared" si="85"/>
        <v>16</v>
      </c>
      <c r="BE55">
        <f t="shared" si="86"/>
        <v>0</v>
      </c>
      <c r="BJ55">
        <v>51</v>
      </c>
      <c r="BN55">
        <f t="shared" si="87"/>
        <v>0</v>
      </c>
      <c r="BO55">
        <f t="shared" si="88"/>
        <v>0</v>
      </c>
      <c r="BP55">
        <f t="shared" si="89"/>
        <v>0</v>
      </c>
      <c r="BQ55">
        <f t="shared" si="90"/>
        <v>0</v>
      </c>
      <c r="BR55">
        <f t="shared" si="91"/>
        <v>0</v>
      </c>
      <c r="BS55">
        <f t="shared" si="92"/>
        <v>0</v>
      </c>
      <c r="BT55">
        <f t="shared" si="93"/>
        <v>0</v>
      </c>
      <c r="BU55">
        <f t="shared" si="94"/>
        <v>0</v>
      </c>
      <c r="BV55">
        <f t="shared" si="95"/>
        <v>0</v>
      </c>
      <c r="BW55">
        <f t="shared" si="96"/>
        <v>0</v>
      </c>
      <c r="BX55">
        <f t="shared" si="97"/>
        <v>0</v>
      </c>
      <c r="BY55">
        <f t="shared" si="98"/>
        <v>0</v>
      </c>
      <c r="BZ55">
        <f t="shared" si="99"/>
        <v>0</v>
      </c>
      <c r="CA55">
        <f t="shared" si="100"/>
        <v>0</v>
      </c>
      <c r="CC55">
        <f t="shared" si="101"/>
        <v>0</v>
      </c>
      <c r="CD55">
        <f t="shared" si="102"/>
        <v>0</v>
      </c>
    </row>
    <row r="56" spans="1:82" ht="15" x14ac:dyDescent="0.2">
      <c r="A56" s="5">
        <f t="shared" si="103"/>
        <v>31</v>
      </c>
      <c r="B56" s="153" t="s">
        <v>180</v>
      </c>
      <c r="C56" s="62" t="s">
        <v>174</v>
      </c>
      <c r="D56" s="34">
        <f t="shared" si="52"/>
        <v>0</v>
      </c>
      <c r="E56" s="91" t="s">
        <v>52</v>
      </c>
      <c r="F56" s="91" t="s">
        <v>52</v>
      </c>
      <c r="G56" s="91" t="s">
        <v>52</v>
      </c>
      <c r="H56" s="91" t="s">
        <v>52</v>
      </c>
      <c r="I56" s="91" t="s">
        <v>52</v>
      </c>
      <c r="J56" s="91" t="s">
        <v>52</v>
      </c>
      <c r="K56" s="91" t="s">
        <v>52</v>
      </c>
      <c r="L56" s="91" t="s">
        <v>52</v>
      </c>
      <c r="M56" s="91" t="s">
        <v>52</v>
      </c>
      <c r="N56" s="91" t="s">
        <v>52</v>
      </c>
      <c r="O56" s="91" t="s">
        <v>52</v>
      </c>
      <c r="P56" s="91" t="s">
        <v>52</v>
      </c>
      <c r="Q56" s="91" t="s">
        <v>52</v>
      </c>
      <c r="R56" s="91" t="s">
        <v>52</v>
      </c>
      <c r="S56" s="91" t="s">
        <v>52</v>
      </c>
      <c r="T56" s="91" t="s">
        <v>52</v>
      </c>
      <c r="V56" s="135">
        <f t="shared" si="53"/>
        <v>0</v>
      </c>
      <c r="W56" s="135">
        <f t="shared" si="54"/>
        <v>0</v>
      </c>
      <c r="X56" s="135">
        <f t="shared" si="55"/>
        <v>0</v>
      </c>
      <c r="Y56" s="135">
        <f t="shared" si="56"/>
        <v>0</v>
      </c>
      <c r="Z56" s="135">
        <f t="shared" si="57"/>
        <v>0</v>
      </c>
      <c r="AA56" s="135">
        <f t="shared" si="58"/>
        <v>0</v>
      </c>
      <c r="AB56" s="135">
        <f t="shared" si="59"/>
        <v>0</v>
      </c>
      <c r="AC56" s="135">
        <f t="shared" si="60"/>
        <v>0</v>
      </c>
      <c r="AD56" s="135">
        <f t="shared" si="61"/>
        <v>0</v>
      </c>
      <c r="AE56" s="135">
        <f t="shared" si="62"/>
        <v>0</v>
      </c>
      <c r="AF56" s="135">
        <f t="shared" si="63"/>
        <v>0</v>
      </c>
      <c r="AG56" s="135">
        <f t="shared" si="64"/>
        <v>0</v>
      </c>
      <c r="AH56" s="135">
        <f t="shared" si="65"/>
        <v>0</v>
      </c>
      <c r="AI56" s="135">
        <f t="shared" si="66"/>
        <v>0</v>
      </c>
      <c r="AJ56" s="135">
        <f t="shared" si="67"/>
        <v>0</v>
      </c>
      <c r="AK56" s="135">
        <f t="shared" si="68"/>
        <v>0</v>
      </c>
      <c r="AL56" s="136"/>
      <c r="AM56" s="135">
        <f t="shared" si="69"/>
        <v>0</v>
      </c>
      <c r="AN56" s="135">
        <f t="shared" si="70"/>
        <v>0</v>
      </c>
      <c r="AO56" s="135">
        <f t="shared" si="71"/>
        <v>0</v>
      </c>
      <c r="AP56" s="135">
        <f t="shared" si="72"/>
        <v>0</v>
      </c>
      <c r="AQ56" s="135">
        <f t="shared" si="73"/>
        <v>0</v>
      </c>
      <c r="AR56" s="135">
        <f t="shared" si="74"/>
        <v>0</v>
      </c>
      <c r="AS56" s="135">
        <f t="shared" si="75"/>
        <v>0</v>
      </c>
      <c r="AT56" s="135">
        <f t="shared" si="76"/>
        <v>0</v>
      </c>
      <c r="AU56" s="135">
        <f t="shared" si="77"/>
        <v>0</v>
      </c>
      <c r="AV56" s="135">
        <f t="shared" si="78"/>
        <v>0</v>
      </c>
      <c r="AW56" s="135">
        <f t="shared" si="79"/>
        <v>0</v>
      </c>
      <c r="AX56" s="135">
        <f t="shared" si="80"/>
        <v>0</v>
      </c>
      <c r="AY56" s="135">
        <f t="shared" si="81"/>
        <v>0</v>
      </c>
      <c r="AZ56" s="135">
        <f t="shared" si="82"/>
        <v>0</v>
      </c>
      <c r="BA56" s="135">
        <f t="shared" si="83"/>
        <v>0</v>
      </c>
      <c r="BB56" s="135">
        <f t="shared" si="84"/>
        <v>0</v>
      </c>
      <c r="BD56">
        <f t="shared" si="85"/>
        <v>16</v>
      </c>
      <c r="BE56">
        <f t="shared" si="86"/>
        <v>0</v>
      </c>
      <c r="BJ56">
        <v>52</v>
      </c>
      <c r="BN56">
        <f t="shared" si="87"/>
        <v>0</v>
      </c>
      <c r="BO56">
        <f t="shared" si="88"/>
        <v>0</v>
      </c>
      <c r="BP56">
        <f t="shared" si="89"/>
        <v>0</v>
      </c>
      <c r="BQ56">
        <f t="shared" si="90"/>
        <v>0</v>
      </c>
      <c r="BR56">
        <f t="shared" si="91"/>
        <v>0</v>
      </c>
      <c r="BS56">
        <f t="shared" si="92"/>
        <v>0</v>
      </c>
      <c r="BT56">
        <f t="shared" si="93"/>
        <v>0</v>
      </c>
      <c r="BU56">
        <f t="shared" si="94"/>
        <v>0</v>
      </c>
      <c r="BV56">
        <f t="shared" si="95"/>
        <v>0</v>
      </c>
      <c r="BW56">
        <f t="shared" si="96"/>
        <v>0</v>
      </c>
      <c r="BX56">
        <f t="shared" si="97"/>
        <v>0</v>
      </c>
      <c r="BY56">
        <f t="shared" si="98"/>
        <v>0</v>
      </c>
      <c r="BZ56">
        <f t="shared" si="99"/>
        <v>0</v>
      </c>
      <c r="CA56">
        <f t="shared" si="100"/>
        <v>0</v>
      </c>
      <c r="CC56">
        <f t="shared" si="101"/>
        <v>0</v>
      </c>
      <c r="CD56">
        <f t="shared" si="102"/>
        <v>0</v>
      </c>
    </row>
    <row r="57" spans="1:82" ht="15" x14ac:dyDescent="0.2">
      <c r="A57" s="5">
        <f t="shared" si="103"/>
        <v>31</v>
      </c>
      <c r="B57" s="153" t="s">
        <v>182</v>
      </c>
      <c r="C57" s="62" t="s">
        <v>181</v>
      </c>
      <c r="D57" s="34">
        <f t="shared" si="52"/>
        <v>0</v>
      </c>
      <c r="E57" s="91" t="s">
        <v>52</v>
      </c>
      <c r="F57" s="91" t="s">
        <v>52</v>
      </c>
      <c r="G57" s="91" t="s">
        <v>52</v>
      </c>
      <c r="H57" s="91" t="s">
        <v>52</v>
      </c>
      <c r="I57" s="91" t="s">
        <v>52</v>
      </c>
      <c r="J57" s="91" t="s">
        <v>52</v>
      </c>
      <c r="K57" s="91" t="s">
        <v>52</v>
      </c>
      <c r="L57" s="91" t="s">
        <v>52</v>
      </c>
      <c r="M57" s="91" t="s">
        <v>52</v>
      </c>
      <c r="N57" s="91" t="s">
        <v>52</v>
      </c>
      <c r="O57" s="91" t="s">
        <v>52</v>
      </c>
      <c r="P57" s="91" t="s">
        <v>52</v>
      </c>
      <c r="Q57" s="91" t="s">
        <v>52</v>
      </c>
      <c r="R57" s="91" t="s">
        <v>52</v>
      </c>
      <c r="S57" s="91" t="s">
        <v>52</v>
      </c>
      <c r="T57" s="91" t="s">
        <v>52</v>
      </c>
      <c r="V57" s="135">
        <f t="shared" si="53"/>
        <v>0</v>
      </c>
      <c r="W57" s="135">
        <f t="shared" si="54"/>
        <v>0</v>
      </c>
      <c r="X57" s="135">
        <f t="shared" si="55"/>
        <v>0</v>
      </c>
      <c r="Y57" s="135">
        <f t="shared" si="56"/>
        <v>0</v>
      </c>
      <c r="Z57" s="135">
        <f t="shared" si="57"/>
        <v>0</v>
      </c>
      <c r="AA57" s="135">
        <f t="shared" si="58"/>
        <v>0</v>
      </c>
      <c r="AB57" s="135">
        <f t="shared" si="59"/>
        <v>0</v>
      </c>
      <c r="AC57" s="135">
        <f t="shared" si="60"/>
        <v>0</v>
      </c>
      <c r="AD57" s="135">
        <f t="shared" si="61"/>
        <v>0</v>
      </c>
      <c r="AE57" s="135">
        <f t="shared" si="62"/>
        <v>0</v>
      </c>
      <c r="AF57" s="135">
        <f t="shared" si="63"/>
        <v>0</v>
      </c>
      <c r="AG57" s="135">
        <f t="shared" si="64"/>
        <v>0</v>
      </c>
      <c r="AH57" s="135">
        <f t="shared" si="65"/>
        <v>0</v>
      </c>
      <c r="AI57" s="135">
        <f t="shared" si="66"/>
        <v>0</v>
      </c>
      <c r="AJ57" s="135">
        <f t="shared" si="67"/>
        <v>0</v>
      </c>
      <c r="AK57" s="135">
        <f t="shared" si="68"/>
        <v>0</v>
      </c>
      <c r="AL57" s="136"/>
      <c r="AM57" s="135">
        <f t="shared" si="69"/>
        <v>0</v>
      </c>
      <c r="AN57" s="135">
        <f t="shared" si="70"/>
        <v>0</v>
      </c>
      <c r="AO57" s="135">
        <f t="shared" si="71"/>
        <v>0</v>
      </c>
      <c r="AP57" s="135">
        <f t="shared" si="72"/>
        <v>0</v>
      </c>
      <c r="AQ57" s="135">
        <f t="shared" si="73"/>
        <v>0</v>
      </c>
      <c r="AR57" s="135">
        <f t="shared" si="74"/>
        <v>0</v>
      </c>
      <c r="AS57" s="135">
        <f t="shared" si="75"/>
        <v>0</v>
      </c>
      <c r="AT57" s="135">
        <f t="shared" si="76"/>
        <v>0</v>
      </c>
      <c r="AU57" s="135">
        <f t="shared" si="77"/>
        <v>0</v>
      </c>
      <c r="AV57" s="135">
        <f t="shared" si="78"/>
        <v>0</v>
      </c>
      <c r="AW57" s="135">
        <f t="shared" si="79"/>
        <v>0</v>
      </c>
      <c r="AX57" s="135">
        <f t="shared" si="80"/>
        <v>0</v>
      </c>
      <c r="AY57" s="135">
        <f t="shared" si="81"/>
        <v>0</v>
      </c>
      <c r="AZ57" s="135">
        <f t="shared" si="82"/>
        <v>0</v>
      </c>
      <c r="BA57" s="135">
        <f t="shared" si="83"/>
        <v>0</v>
      </c>
      <c r="BB57" s="135">
        <f t="shared" si="84"/>
        <v>0</v>
      </c>
      <c r="BD57">
        <f t="shared" si="85"/>
        <v>16</v>
      </c>
      <c r="BE57">
        <f t="shared" si="86"/>
        <v>0</v>
      </c>
      <c r="BJ57">
        <v>53</v>
      </c>
      <c r="BN57">
        <f t="shared" si="87"/>
        <v>0</v>
      </c>
      <c r="BO57">
        <f t="shared" si="88"/>
        <v>0</v>
      </c>
      <c r="BP57">
        <f t="shared" si="89"/>
        <v>0</v>
      </c>
      <c r="BQ57">
        <f t="shared" si="90"/>
        <v>0</v>
      </c>
      <c r="BR57">
        <f t="shared" si="91"/>
        <v>0</v>
      </c>
      <c r="BS57">
        <f t="shared" si="92"/>
        <v>0</v>
      </c>
      <c r="BT57">
        <f t="shared" si="93"/>
        <v>0</v>
      </c>
      <c r="BU57">
        <f t="shared" si="94"/>
        <v>0</v>
      </c>
      <c r="BV57">
        <f t="shared" si="95"/>
        <v>0</v>
      </c>
      <c r="BW57">
        <f t="shared" si="96"/>
        <v>0</v>
      </c>
      <c r="BX57">
        <f t="shared" si="97"/>
        <v>0</v>
      </c>
      <c r="BY57">
        <f t="shared" si="98"/>
        <v>0</v>
      </c>
      <c r="BZ57">
        <f t="shared" si="99"/>
        <v>0</v>
      </c>
      <c r="CA57">
        <f t="shared" si="100"/>
        <v>0</v>
      </c>
      <c r="CC57">
        <f t="shared" si="101"/>
        <v>0</v>
      </c>
      <c r="CD57">
        <f t="shared" si="102"/>
        <v>0</v>
      </c>
    </row>
    <row r="58" spans="1:82" ht="15" x14ac:dyDescent="0.2">
      <c r="A58" s="5">
        <f t="shared" si="103"/>
        <v>31</v>
      </c>
      <c r="B58" s="153" t="s">
        <v>144</v>
      </c>
      <c r="C58" s="62" t="s">
        <v>58</v>
      </c>
      <c r="D58" s="34">
        <f t="shared" si="52"/>
        <v>0</v>
      </c>
      <c r="E58" s="91" t="s">
        <v>52</v>
      </c>
      <c r="F58" s="91" t="s">
        <v>52</v>
      </c>
      <c r="G58" s="91" t="s">
        <v>52</v>
      </c>
      <c r="H58" s="91" t="s">
        <v>52</v>
      </c>
      <c r="I58" s="91" t="s">
        <v>52</v>
      </c>
      <c r="J58" s="91" t="s">
        <v>52</v>
      </c>
      <c r="K58" s="91" t="s">
        <v>52</v>
      </c>
      <c r="L58" s="91" t="s">
        <v>52</v>
      </c>
      <c r="M58" s="91" t="s">
        <v>52</v>
      </c>
      <c r="N58" s="91" t="s">
        <v>52</v>
      </c>
      <c r="O58" s="91" t="s">
        <v>52</v>
      </c>
      <c r="P58" s="91" t="s">
        <v>52</v>
      </c>
      <c r="Q58" s="91" t="s">
        <v>52</v>
      </c>
      <c r="R58" s="91" t="s">
        <v>52</v>
      </c>
      <c r="S58" s="91" t="s">
        <v>52</v>
      </c>
      <c r="T58" s="91" t="s">
        <v>52</v>
      </c>
      <c r="V58" s="135">
        <f t="shared" si="53"/>
        <v>0</v>
      </c>
      <c r="W58" s="135">
        <f t="shared" si="54"/>
        <v>0</v>
      </c>
      <c r="X58" s="135">
        <f t="shared" si="55"/>
        <v>0</v>
      </c>
      <c r="Y58" s="135">
        <f t="shared" si="56"/>
        <v>0</v>
      </c>
      <c r="Z58" s="135">
        <f t="shared" si="57"/>
        <v>0</v>
      </c>
      <c r="AA58" s="135">
        <f t="shared" si="58"/>
        <v>0</v>
      </c>
      <c r="AB58" s="135">
        <f t="shared" si="59"/>
        <v>0</v>
      </c>
      <c r="AC58" s="135">
        <f t="shared" si="60"/>
        <v>0</v>
      </c>
      <c r="AD58" s="135">
        <f t="shared" si="61"/>
        <v>0</v>
      </c>
      <c r="AE58" s="135">
        <f t="shared" si="62"/>
        <v>0</v>
      </c>
      <c r="AF58" s="135">
        <f t="shared" si="63"/>
        <v>0</v>
      </c>
      <c r="AG58" s="135">
        <f t="shared" si="64"/>
        <v>0</v>
      </c>
      <c r="AH58" s="135">
        <f t="shared" si="65"/>
        <v>0</v>
      </c>
      <c r="AI58" s="135">
        <f t="shared" si="66"/>
        <v>0</v>
      </c>
      <c r="AJ58" s="135">
        <f t="shared" si="67"/>
        <v>0</v>
      </c>
      <c r="AK58" s="135">
        <f t="shared" si="68"/>
        <v>0</v>
      </c>
      <c r="AL58" s="136"/>
      <c r="AM58" s="135">
        <f t="shared" si="69"/>
        <v>0</v>
      </c>
      <c r="AN58" s="135">
        <f t="shared" si="70"/>
        <v>0</v>
      </c>
      <c r="AO58" s="135">
        <f t="shared" si="71"/>
        <v>0</v>
      </c>
      <c r="AP58" s="135">
        <f t="shared" si="72"/>
        <v>0</v>
      </c>
      <c r="AQ58" s="135">
        <f t="shared" si="73"/>
        <v>0</v>
      </c>
      <c r="AR58" s="135">
        <f t="shared" si="74"/>
        <v>0</v>
      </c>
      <c r="AS58" s="135">
        <f t="shared" si="75"/>
        <v>0</v>
      </c>
      <c r="AT58" s="135">
        <f t="shared" si="76"/>
        <v>0</v>
      </c>
      <c r="AU58" s="135">
        <f t="shared" si="77"/>
        <v>0</v>
      </c>
      <c r="AV58" s="135">
        <f t="shared" si="78"/>
        <v>0</v>
      </c>
      <c r="AW58" s="135">
        <f t="shared" si="79"/>
        <v>0</v>
      </c>
      <c r="AX58" s="135">
        <f t="shared" si="80"/>
        <v>0</v>
      </c>
      <c r="AY58" s="135">
        <f t="shared" si="81"/>
        <v>0</v>
      </c>
      <c r="AZ58" s="135">
        <f t="shared" si="82"/>
        <v>0</v>
      </c>
      <c r="BA58" s="135">
        <f t="shared" si="83"/>
        <v>0</v>
      </c>
      <c r="BB58" s="135">
        <f t="shared" si="84"/>
        <v>0</v>
      </c>
      <c r="BD58">
        <f t="shared" si="85"/>
        <v>16</v>
      </c>
      <c r="BE58">
        <f t="shared" si="86"/>
        <v>0</v>
      </c>
      <c r="BJ58">
        <v>54</v>
      </c>
      <c r="BN58">
        <f t="shared" si="87"/>
        <v>0</v>
      </c>
      <c r="BO58">
        <f t="shared" si="88"/>
        <v>0</v>
      </c>
      <c r="BP58">
        <f t="shared" si="89"/>
        <v>0</v>
      </c>
      <c r="BQ58">
        <f t="shared" si="90"/>
        <v>0</v>
      </c>
      <c r="BR58">
        <f t="shared" si="91"/>
        <v>0</v>
      </c>
      <c r="BS58">
        <f t="shared" si="92"/>
        <v>0</v>
      </c>
      <c r="BT58">
        <f t="shared" si="93"/>
        <v>0</v>
      </c>
      <c r="BU58">
        <f t="shared" si="94"/>
        <v>0</v>
      </c>
      <c r="BV58">
        <f t="shared" si="95"/>
        <v>0</v>
      </c>
      <c r="BW58">
        <f t="shared" si="96"/>
        <v>0</v>
      </c>
      <c r="BX58">
        <f t="shared" si="97"/>
        <v>0</v>
      </c>
      <c r="BY58">
        <f t="shared" si="98"/>
        <v>0</v>
      </c>
      <c r="BZ58">
        <f t="shared" si="99"/>
        <v>0</v>
      </c>
      <c r="CA58">
        <f t="shared" si="100"/>
        <v>0</v>
      </c>
      <c r="CC58">
        <f t="shared" si="101"/>
        <v>0</v>
      </c>
      <c r="CD58">
        <f t="shared" si="102"/>
        <v>0</v>
      </c>
    </row>
    <row r="59" spans="1:82" ht="15" x14ac:dyDescent="0.2">
      <c r="A59" s="5">
        <f t="shared" si="103"/>
        <v>31</v>
      </c>
      <c r="B59" s="153" t="s">
        <v>221</v>
      </c>
      <c r="C59" s="62" t="s">
        <v>49</v>
      </c>
      <c r="D59" s="34">
        <f t="shared" si="52"/>
        <v>0</v>
      </c>
      <c r="E59" s="91" t="s">
        <v>52</v>
      </c>
      <c r="F59" s="91" t="s">
        <v>52</v>
      </c>
      <c r="G59" s="91" t="s">
        <v>52</v>
      </c>
      <c r="H59" s="91" t="s">
        <v>52</v>
      </c>
      <c r="I59" s="91" t="s">
        <v>52</v>
      </c>
      <c r="J59" s="91" t="s">
        <v>52</v>
      </c>
      <c r="K59" s="91" t="s">
        <v>52</v>
      </c>
      <c r="L59" s="91" t="s">
        <v>52</v>
      </c>
      <c r="M59" s="91" t="s">
        <v>52</v>
      </c>
      <c r="N59" s="91" t="s">
        <v>52</v>
      </c>
      <c r="O59" s="91" t="s">
        <v>52</v>
      </c>
      <c r="P59" s="91" t="s">
        <v>52</v>
      </c>
      <c r="Q59" s="91" t="s">
        <v>52</v>
      </c>
      <c r="R59" s="91" t="s">
        <v>52</v>
      </c>
      <c r="S59" s="91" t="s">
        <v>52</v>
      </c>
      <c r="T59" s="91" t="s">
        <v>52</v>
      </c>
      <c r="V59" s="135">
        <f t="shared" si="53"/>
        <v>0</v>
      </c>
      <c r="W59" s="135">
        <f t="shared" si="54"/>
        <v>0</v>
      </c>
      <c r="X59" s="135">
        <f t="shared" si="55"/>
        <v>0</v>
      </c>
      <c r="Y59" s="135">
        <f t="shared" si="56"/>
        <v>0</v>
      </c>
      <c r="Z59" s="135">
        <f t="shared" si="57"/>
        <v>0</v>
      </c>
      <c r="AA59" s="135">
        <f t="shared" si="58"/>
        <v>0</v>
      </c>
      <c r="AB59" s="135">
        <f t="shared" si="59"/>
        <v>0</v>
      </c>
      <c r="AC59" s="135">
        <f t="shared" si="60"/>
        <v>0</v>
      </c>
      <c r="AD59" s="135">
        <f t="shared" si="61"/>
        <v>0</v>
      </c>
      <c r="AE59" s="135">
        <f t="shared" si="62"/>
        <v>0</v>
      </c>
      <c r="AF59" s="135">
        <f t="shared" si="63"/>
        <v>0</v>
      </c>
      <c r="AG59" s="135">
        <f t="shared" si="64"/>
        <v>0</v>
      </c>
      <c r="AH59" s="135">
        <f t="shared" si="65"/>
        <v>0</v>
      </c>
      <c r="AI59" s="135">
        <f t="shared" si="66"/>
        <v>0</v>
      </c>
      <c r="AJ59" s="135">
        <f t="shared" si="67"/>
        <v>0</v>
      </c>
      <c r="AK59" s="135">
        <f t="shared" si="68"/>
        <v>0</v>
      </c>
      <c r="AL59" s="136"/>
      <c r="AM59" s="135">
        <f t="shared" si="69"/>
        <v>0</v>
      </c>
      <c r="AN59" s="135">
        <f t="shared" si="70"/>
        <v>0</v>
      </c>
      <c r="AO59" s="135">
        <f t="shared" si="71"/>
        <v>0</v>
      </c>
      <c r="AP59" s="135">
        <f t="shared" si="72"/>
        <v>0</v>
      </c>
      <c r="AQ59" s="135">
        <f t="shared" si="73"/>
        <v>0</v>
      </c>
      <c r="AR59" s="135">
        <f t="shared" si="74"/>
        <v>0</v>
      </c>
      <c r="AS59" s="135">
        <f t="shared" si="75"/>
        <v>0</v>
      </c>
      <c r="AT59" s="135">
        <f t="shared" si="76"/>
        <v>0</v>
      </c>
      <c r="AU59" s="135">
        <f t="shared" si="77"/>
        <v>0</v>
      </c>
      <c r="AV59" s="135">
        <f t="shared" si="78"/>
        <v>0</v>
      </c>
      <c r="AW59" s="135">
        <f t="shared" si="79"/>
        <v>0</v>
      </c>
      <c r="AX59" s="135">
        <f t="shared" si="80"/>
        <v>0</v>
      </c>
      <c r="AY59" s="135">
        <f t="shared" si="81"/>
        <v>0</v>
      </c>
      <c r="AZ59" s="135">
        <f t="shared" si="82"/>
        <v>0</v>
      </c>
      <c r="BA59" s="135">
        <f t="shared" si="83"/>
        <v>0</v>
      </c>
      <c r="BB59" s="135">
        <f t="shared" si="84"/>
        <v>0</v>
      </c>
      <c r="BD59">
        <f t="shared" si="85"/>
        <v>16</v>
      </c>
      <c r="BE59">
        <f t="shared" si="86"/>
        <v>0</v>
      </c>
      <c r="BJ59">
        <v>55</v>
      </c>
      <c r="BN59">
        <f t="shared" si="87"/>
        <v>0</v>
      </c>
      <c r="BO59">
        <f t="shared" si="88"/>
        <v>0</v>
      </c>
      <c r="BP59">
        <f t="shared" si="89"/>
        <v>0</v>
      </c>
      <c r="BQ59">
        <f t="shared" si="90"/>
        <v>0</v>
      </c>
      <c r="BR59">
        <f t="shared" si="91"/>
        <v>0</v>
      </c>
      <c r="BS59">
        <f t="shared" si="92"/>
        <v>0</v>
      </c>
      <c r="BT59">
        <f t="shared" si="93"/>
        <v>0</v>
      </c>
      <c r="BU59">
        <f t="shared" si="94"/>
        <v>0</v>
      </c>
      <c r="BV59">
        <f t="shared" si="95"/>
        <v>0</v>
      </c>
      <c r="BW59">
        <f t="shared" si="96"/>
        <v>0</v>
      </c>
      <c r="BX59">
        <f t="shared" si="97"/>
        <v>0</v>
      </c>
      <c r="BY59">
        <f t="shared" si="98"/>
        <v>0</v>
      </c>
      <c r="BZ59">
        <f t="shared" si="99"/>
        <v>0</v>
      </c>
      <c r="CA59">
        <f t="shared" si="100"/>
        <v>0</v>
      </c>
      <c r="CC59">
        <f t="shared" si="101"/>
        <v>0</v>
      </c>
      <c r="CD59">
        <f t="shared" si="102"/>
        <v>0</v>
      </c>
    </row>
    <row r="60" spans="1:82" ht="15" x14ac:dyDescent="0.2">
      <c r="A60" s="5">
        <f t="shared" si="103"/>
        <v>31</v>
      </c>
      <c r="B60" s="153" t="s">
        <v>225</v>
      </c>
      <c r="C60" s="85" t="s">
        <v>181</v>
      </c>
      <c r="D60" s="34">
        <f t="shared" si="52"/>
        <v>0</v>
      </c>
      <c r="E60" s="91" t="s">
        <v>52</v>
      </c>
      <c r="F60" s="91" t="s">
        <v>52</v>
      </c>
      <c r="G60" s="91" t="s">
        <v>52</v>
      </c>
      <c r="H60" s="91" t="s">
        <v>52</v>
      </c>
      <c r="I60" s="91" t="s">
        <v>52</v>
      </c>
      <c r="J60" s="91" t="s">
        <v>52</v>
      </c>
      <c r="K60" s="91" t="s">
        <v>52</v>
      </c>
      <c r="L60" s="91" t="s">
        <v>52</v>
      </c>
      <c r="M60" s="91" t="s">
        <v>52</v>
      </c>
      <c r="N60" s="91" t="s">
        <v>52</v>
      </c>
      <c r="O60" s="91" t="s">
        <v>52</v>
      </c>
      <c r="P60" s="91" t="s">
        <v>52</v>
      </c>
      <c r="Q60" s="91" t="s">
        <v>52</v>
      </c>
      <c r="R60" s="91" t="s">
        <v>52</v>
      </c>
      <c r="S60" s="91" t="s">
        <v>52</v>
      </c>
      <c r="T60" s="91" t="s">
        <v>52</v>
      </c>
      <c r="V60" s="135">
        <f t="shared" si="53"/>
        <v>0</v>
      </c>
      <c r="W60" s="135">
        <f t="shared" si="54"/>
        <v>0</v>
      </c>
      <c r="X60" s="135">
        <f t="shared" si="55"/>
        <v>0</v>
      </c>
      <c r="Y60" s="135">
        <f t="shared" si="56"/>
        <v>0</v>
      </c>
      <c r="Z60" s="135">
        <f t="shared" si="57"/>
        <v>0</v>
      </c>
      <c r="AA60" s="135">
        <f t="shared" si="58"/>
        <v>0</v>
      </c>
      <c r="AB60" s="135">
        <f t="shared" si="59"/>
        <v>0</v>
      </c>
      <c r="AC60" s="135">
        <f t="shared" si="60"/>
        <v>0</v>
      </c>
      <c r="AD60" s="135">
        <f t="shared" si="61"/>
        <v>0</v>
      </c>
      <c r="AE60" s="135">
        <f t="shared" si="62"/>
        <v>0</v>
      </c>
      <c r="AF60" s="135">
        <f t="shared" si="63"/>
        <v>0</v>
      </c>
      <c r="AG60" s="135">
        <f t="shared" si="64"/>
        <v>0</v>
      </c>
      <c r="AH60" s="135">
        <f t="shared" si="65"/>
        <v>0</v>
      </c>
      <c r="AI60" s="135">
        <f t="shared" si="66"/>
        <v>0</v>
      </c>
      <c r="AJ60" s="135">
        <f t="shared" si="67"/>
        <v>0</v>
      </c>
      <c r="AK60" s="135">
        <f t="shared" si="68"/>
        <v>0</v>
      </c>
      <c r="AL60" s="136"/>
      <c r="AM60" s="135">
        <f t="shared" si="69"/>
        <v>0</v>
      </c>
      <c r="AN60" s="135">
        <f t="shared" si="70"/>
        <v>0</v>
      </c>
      <c r="AO60" s="135">
        <f t="shared" si="71"/>
        <v>0</v>
      </c>
      <c r="AP60" s="135">
        <f t="shared" si="72"/>
        <v>0</v>
      </c>
      <c r="AQ60" s="135">
        <f t="shared" si="73"/>
        <v>0</v>
      </c>
      <c r="AR60" s="135">
        <f t="shared" si="74"/>
        <v>0</v>
      </c>
      <c r="AS60" s="135">
        <f t="shared" si="75"/>
        <v>0</v>
      </c>
      <c r="AT60" s="135">
        <f t="shared" si="76"/>
        <v>0</v>
      </c>
      <c r="AU60" s="135">
        <f t="shared" si="77"/>
        <v>0</v>
      </c>
      <c r="AV60" s="135">
        <f t="shared" si="78"/>
        <v>0</v>
      </c>
      <c r="AW60" s="135">
        <f t="shared" si="79"/>
        <v>0</v>
      </c>
      <c r="AX60" s="135">
        <f t="shared" si="80"/>
        <v>0</v>
      </c>
      <c r="AY60" s="135">
        <f t="shared" si="81"/>
        <v>0</v>
      </c>
      <c r="AZ60" s="135">
        <f t="shared" si="82"/>
        <v>0</v>
      </c>
      <c r="BA60" s="135">
        <f t="shared" si="83"/>
        <v>0</v>
      </c>
      <c r="BB60" s="135">
        <f t="shared" si="84"/>
        <v>0</v>
      </c>
      <c r="BD60">
        <f t="shared" si="85"/>
        <v>16</v>
      </c>
      <c r="BE60">
        <f t="shared" si="86"/>
        <v>0</v>
      </c>
      <c r="BJ60">
        <v>56</v>
      </c>
      <c r="BN60">
        <f t="shared" si="87"/>
        <v>0</v>
      </c>
      <c r="BO60">
        <f t="shared" si="88"/>
        <v>0</v>
      </c>
      <c r="BP60">
        <f t="shared" si="89"/>
        <v>0</v>
      </c>
      <c r="BQ60">
        <f t="shared" si="90"/>
        <v>0</v>
      </c>
      <c r="BR60">
        <f t="shared" si="91"/>
        <v>0</v>
      </c>
      <c r="BS60">
        <f t="shared" si="92"/>
        <v>0</v>
      </c>
      <c r="BT60">
        <f t="shared" si="93"/>
        <v>0</v>
      </c>
      <c r="BU60">
        <f t="shared" si="94"/>
        <v>0</v>
      </c>
      <c r="BV60">
        <f t="shared" si="95"/>
        <v>0</v>
      </c>
      <c r="BW60">
        <f t="shared" si="96"/>
        <v>0</v>
      </c>
      <c r="BX60">
        <f t="shared" si="97"/>
        <v>0</v>
      </c>
      <c r="BY60">
        <f t="shared" si="98"/>
        <v>0</v>
      </c>
      <c r="BZ60">
        <f t="shared" si="99"/>
        <v>0</v>
      </c>
      <c r="CA60">
        <f t="shared" si="100"/>
        <v>0</v>
      </c>
      <c r="CC60">
        <f t="shared" si="101"/>
        <v>0</v>
      </c>
      <c r="CD60">
        <f t="shared" si="102"/>
        <v>0</v>
      </c>
    </row>
    <row r="61" spans="1:82" ht="15" x14ac:dyDescent="0.2">
      <c r="A61" s="5">
        <f t="shared" si="103"/>
        <v>31</v>
      </c>
      <c r="B61" s="153" t="s">
        <v>172</v>
      </c>
      <c r="C61" s="62" t="s">
        <v>65</v>
      </c>
      <c r="D61" s="34">
        <f t="shared" si="52"/>
        <v>0</v>
      </c>
      <c r="E61" s="91" t="s">
        <v>52</v>
      </c>
      <c r="F61" s="91" t="s">
        <v>52</v>
      </c>
      <c r="G61" s="91" t="s">
        <v>52</v>
      </c>
      <c r="H61" s="91" t="s">
        <v>52</v>
      </c>
      <c r="I61" s="91" t="s">
        <v>52</v>
      </c>
      <c r="J61" s="91" t="s">
        <v>52</v>
      </c>
      <c r="K61" s="91" t="s">
        <v>52</v>
      </c>
      <c r="L61" s="91" t="s">
        <v>52</v>
      </c>
      <c r="M61" s="91" t="s">
        <v>52</v>
      </c>
      <c r="N61" s="91" t="s">
        <v>52</v>
      </c>
      <c r="O61" s="91" t="s">
        <v>52</v>
      </c>
      <c r="P61" s="91" t="s">
        <v>52</v>
      </c>
      <c r="Q61" s="91" t="s">
        <v>52</v>
      </c>
      <c r="R61" s="91" t="s">
        <v>52</v>
      </c>
      <c r="S61" s="91" t="s">
        <v>52</v>
      </c>
      <c r="T61" s="91" t="s">
        <v>52</v>
      </c>
      <c r="V61" s="135">
        <f t="shared" si="53"/>
        <v>0</v>
      </c>
      <c r="W61" s="135">
        <f t="shared" si="54"/>
        <v>0</v>
      </c>
      <c r="X61" s="135">
        <f t="shared" si="55"/>
        <v>0</v>
      </c>
      <c r="Y61" s="135">
        <f t="shared" si="56"/>
        <v>0</v>
      </c>
      <c r="Z61" s="135">
        <f t="shared" si="57"/>
        <v>0</v>
      </c>
      <c r="AA61" s="135">
        <f t="shared" si="58"/>
        <v>0</v>
      </c>
      <c r="AB61" s="135">
        <f t="shared" si="59"/>
        <v>0</v>
      </c>
      <c r="AC61" s="135">
        <f t="shared" si="60"/>
        <v>0</v>
      </c>
      <c r="AD61" s="135">
        <f t="shared" si="61"/>
        <v>0</v>
      </c>
      <c r="AE61" s="135">
        <f t="shared" si="62"/>
        <v>0</v>
      </c>
      <c r="AF61" s="135">
        <f t="shared" si="63"/>
        <v>0</v>
      </c>
      <c r="AG61" s="135">
        <f t="shared" si="64"/>
        <v>0</v>
      </c>
      <c r="AH61" s="135">
        <f t="shared" si="65"/>
        <v>0</v>
      </c>
      <c r="AI61" s="135">
        <f t="shared" si="66"/>
        <v>0</v>
      </c>
      <c r="AJ61" s="135">
        <f t="shared" si="67"/>
        <v>0</v>
      </c>
      <c r="AK61" s="135">
        <f t="shared" si="68"/>
        <v>0</v>
      </c>
      <c r="AL61" s="136"/>
      <c r="AM61" s="135">
        <f t="shared" si="69"/>
        <v>0</v>
      </c>
      <c r="AN61" s="135">
        <f t="shared" si="70"/>
        <v>0</v>
      </c>
      <c r="AO61" s="135">
        <f t="shared" si="71"/>
        <v>0</v>
      </c>
      <c r="AP61" s="135">
        <f t="shared" si="72"/>
        <v>0</v>
      </c>
      <c r="AQ61" s="135">
        <f t="shared" si="73"/>
        <v>0</v>
      </c>
      <c r="AR61" s="135">
        <f t="shared" si="74"/>
        <v>0</v>
      </c>
      <c r="AS61" s="135">
        <f t="shared" si="75"/>
        <v>0</v>
      </c>
      <c r="AT61" s="135">
        <f t="shared" si="76"/>
        <v>0</v>
      </c>
      <c r="AU61" s="135">
        <f t="shared" si="77"/>
        <v>0</v>
      </c>
      <c r="AV61" s="135">
        <f t="shared" si="78"/>
        <v>0</v>
      </c>
      <c r="AW61" s="135">
        <f t="shared" si="79"/>
        <v>0</v>
      </c>
      <c r="AX61" s="135">
        <f t="shared" si="80"/>
        <v>0</v>
      </c>
      <c r="AY61" s="135">
        <f t="shared" si="81"/>
        <v>0</v>
      </c>
      <c r="AZ61" s="135">
        <f t="shared" si="82"/>
        <v>0</v>
      </c>
      <c r="BA61" s="135">
        <f t="shared" si="83"/>
        <v>0</v>
      </c>
      <c r="BB61" s="135">
        <f t="shared" si="84"/>
        <v>0</v>
      </c>
      <c r="BD61">
        <f t="shared" si="85"/>
        <v>16</v>
      </c>
      <c r="BE61">
        <f t="shared" si="86"/>
        <v>0</v>
      </c>
      <c r="BJ61">
        <v>57</v>
      </c>
      <c r="BN61">
        <f t="shared" si="87"/>
        <v>0</v>
      </c>
      <c r="BO61">
        <f t="shared" si="88"/>
        <v>0</v>
      </c>
      <c r="BP61">
        <f t="shared" si="89"/>
        <v>0</v>
      </c>
      <c r="BQ61">
        <f t="shared" si="90"/>
        <v>0</v>
      </c>
      <c r="BR61">
        <f t="shared" si="91"/>
        <v>0</v>
      </c>
      <c r="BS61">
        <f t="shared" si="92"/>
        <v>0</v>
      </c>
      <c r="BT61">
        <f t="shared" si="93"/>
        <v>0</v>
      </c>
      <c r="BU61">
        <f t="shared" si="94"/>
        <v>0</v>
      </c>
      <c r="BV61">
        <f t="shared" si="95"/>
        <v>0</v>
      </c>
      <c r="BW61">
        <f t="shared" si="96"/>
        <v>0</v>
      </c>
      <c r="BX61">
        <f t="shared" si="97"/>
        <v>0</v>
      </c>
      <c r="BY61">
        <f t="shared" si="98"/>
        <v>0</v>
      </c>
      <c r="BZ61">
        <f t="shared" si="99"/>
        <v>0</v>
      </c>
      <c r="CA61">
        <f t="shared" si="100"/>
        <v>0</v>
      </c>
      <c r="CC61">
        <f t="shared" si="101"/>
        <v>0</v>
      </c>
      <c r="CD61">
        <f t="shared" si="102"/>
        <v>0</v>
      </c>
    </row>
    <row r="62" spans="1:82" ht="15" x14ac:dyDescent="0.2">
      <c r="A62" s="5">
        <f t="shared" si="103"/>
        <v>31</v>
      </c>
      <c r="B62" s="157" t="s">
        <v>205</v>
      </c>
      <c r="C62" s="95" t="s">
        <v>75</v>
      </c>
      <c r="D62" s="34">
        <f t="shared" si="52"/>
        <v>0</v>
      </c>
      <c r="E62" s="91" t="s">
        <v>52</v>
      </c>
      <c r="F62" s="91" t="s">
        <v>52</v>
      </c>
      <c r="G62" s="91" t="s">
        <v>52</v>
      </c>
      <c r="H62" s="91" t="s">
        <v>52</v>
      </c>
      <c r="I62" s="91" t="s">
        <v>52</v>
      </c>
      <c r="J62" s="91" t="s">
        <v>52</v>
      </c>
      <c r="K62" s="91" t="s">
        <v>52</v>
      </c>
      <c r="L62" s="91" t="s">
        <v>52</v>
      </c>
      <c r="M62" s="91" t="s">
        <v>52</v>
      </c>
      <c r="N62" s="91" t="s">
        <v>52</v>
      </c>
      <c r="O62" s="91" t="s">
        <v>52</v>
      </c>
      <c r="P62" s="91" t="s">
        <v>52</v>
      </c>
      <c r="Q62" s="91" t="s">
        <v>52</v>
      </c>
      <c r="R62" s="91" t="s">
        <v>52</v>
      </c>
      <c r="S62" s="91" t="s">
        <v>52</v>
      </c>
      <c r="T62" s="91" t="s">
        <v>52</v>
      </c>
      <c r="V62" s="135">
        <f t="shared" si="53"/>
        <v>0</v>
      </c>
      <c r="W62" s="135">
        <f t="shared" si="54"/>
        <v>0</v>
      </c>
      <c r="X62" s="135">
        <f t="shared" si="55"/>
        <v>0</v>
      </c>
      <c r="Y62" s="135">
        <f t="shared" si="56"/>
        <v>0</v>
      </c>
      <c r="Z62" s="135">
        <f t="shared" si="57"/>
        <v>0</v>
      </c>
      <c r="AA62" s="135">
        <f t="shared" si="58"/>
        <v>0</v>
      </c>
      <c r="AB62" s="135">
        <f t="shared" si="59"/>
        <v>0</v>
      </c>
      <c r="AC62" s="135">
        <f t="shared" si="60"/>
        <v>0</v>
      </c>
      <c r="AD62" s="135">
        <f t="shared" si="61"/>
        <v>0</v>
      </c>
      <c r="AE62" s="135">
        <f t="shared" si="62"/>
        <v>0</v>
      </c>
      <c r="AF62" s="135">
        <f t="shared" si="63"/>
        <v>0</v>
      </c>
      <c r="AG62" s="135">
        <f t="shared" si="64"/>
        <v>0</v>
      </c>
      <c r="AH62" s="135">
        <f t="shared" si="65"/>
        <v>0</v>
      </c>
      <c r="AI62" s="135">
        <f t="shared" si="66"/>
        <v>0</v>
      </c>
      <c r="AJ62" s="135">
        <f t="shared" si="67"/>
        <v>0</v>
      </c>
      <c r="AK62" s="135">
        <f t="shared" si="68"/>
        <v>0</v>
      </c>
      <c r="AL62" s="136"/>
      <c r="AM62" s="135">
        <f t="shared" si="69"/>
        <v>0</v>
      </c>
      <c r="AN62" s="135">
        <f t="shared" si="70"/>
        <v>0</v>
      </c>
      <c r="AO62" s="135">
        <f t="shared" si="71"/>
        <v>0</v>
      </c>
      <c r="AP62" s="135">
        <f t="shared" si="72"/>
        <v>0</v>
      </c>
      <c r="AQ62" s="135">
        <f t="shared" si="73"/>
        <v>0</v>
      </c>
      <c r="AR62" s="135">
        <f t="shared" si="74"/>
        <v>0</v>
      </c>
      <c r="AS62" s="135">
        <f t="shared" si="75"/>
        <v>0</v>
      </c>
      <c r="AT62" s="135">
        <f t="shared" si="76"/>
        <v>0</v>
      </c>
      <c r="AU62" s="135">
        <f t="shared" si="77"/>
        <v>0</v>
      </c>
      <c r="AV62" s="135">
        <f t="shared" si="78"/>
        <v>0</v>
      </c>
      <c r="AW62" s="135">
        <f t="shared" si="79"/>
        <v>0</v>
      </c>
      <c r="AX62" s="135">
        <f t="shared" si="80"/>
        <v>0</v>
      </c>
      <c r="AY62" s="135">
        <f t="shared" si="81"/>
        <v>0</v>
      </c>
      <c r="AZ62" s="135">
        <f t="shared" si="82"/>
        <v>0</v>
      </c>
      <c r="BA62" s="135">
        <f t="shared" si="83"/>
        <v>0</v>
      </c>
      <c r="BB62" s="135">
        <f t="shared" si="84"/>
        <v>0</v>
      </c>
      <c r="BD62">
        <f t="shared" si="85"/>
        <v>16</v>
      </c>
      <c r="BE62">
        <f t="shared" si="86"/>
        <v>0</v>
      </c>
      <c r="BJ62">
        <v>58</v>
      </c>
      <c r="BN62">
        <f t="shared" si="87"/>
        <v>0</v>
      </c>
      <c r="BO62">
        <f t="shared" si="88"/>
        <v>0</v>
      </c>
      <c r="BP62">
        <f t="shared" si="89"/>
        <v>0</v>
      </c>
      <c r="BQ62">
        <f t="shared" si="90"/>
        <v>0</v>
      </c>
      <c r="BR62">
        <f t="shared" si="91"/>
        <v>0</v>
      </c>
      <c r="BS62">
        <f t="shared" si="92"/>
        <v>0</v>
      </c>
      <c r="BT62">
        <f t="shared" si="93"/>
        <v>0</v>
      </c>
      <c r="BU62">
        <f t="shared" si="94"/>
        <v>0</v>
      </c>
      <c r="BV62">
        <f t="shared" si="95"/>
        <v>0</v>
      </c>
      <c r="BW62">
        <f t="shared" si="96"/>
        <v>0</v>
      </c>
      <c r="BX62">
        <f t="shared" si="97"/>
        <v>0</v>
      </c>
      <c r="BY62">
        <f t="shared" si="98"/>
        <v>0</v>
      </c>
      <c r="BZ62">
        <f t="shared" si="99"/>
        <v>0</v>
      </c>
      <c r="CA62">
        <f t="shared" si="100"/>
        <v>0</v>
      </c>
      <c r="CC62">
        <f t="shared" si="101"/>
        <v>0</v>
      </c>
      <c r="CD62">
        <f t="shared" si="102"/>
        <v>0</v>
      </c>
    </row>
    <row r="63" spans="1:82" ht="15" x14ac:dyDescent="0.2">
      <c r="A63" s="5">
        <f t="shared" si="103"/>
        <v>31</v>
      </c>
      <c r="B63" s="153" t="s">
        <v>183</v>
      </c>
      <c r="C63" s="93" t="s">
        <v>184</v>
      </c>
      <c r="D63" s="34">
        <f t="shared" si="52"/>
        <v>0</v>
      </c>
      <c r="E63" s="91" t="s">
        <v>52</v>
      </c>
      <c r="F63" s="91" t="s">
        <v>52</v>
      </c>
      <c r="G63" s="91" t="s">
        <v>52</v>
      </c>
      <c r="H63" s="91" t="s">
        <v>52</v>
      </c>
      <c r="I63" s="91" t="s">
        <v>52</v>
      </c>
      <c r="J63" s="91" t="s">
        <v>52</v>
      </c>
      <c r="K63" s="91" t="s">
        <v>52</v>
      </c>
      <c r="L63" s="91" t="s">
        <v>52</v>
      </c>
      <c r="M63" s="91" t="s">
        <v>52</v>
      </c>
      <c r="N63" s="91" t="s">
        <v>52</v>
      </c>
      <c r="O63" s="91" t="s">
        <v>52</v>
      </c>
      <c r="P63" s="91" t="s">
        <v>52</v>
      </c>
      <c r="Q63" s="91" t="s">
        <v>52</v>
      </c>
      <c r="R63" s="91" t="s">
        <v>52</v>
      </c>
      <c r="S63" s="91" t="s">
        <v>52</v>
      </c>
      <c r="T63" s="91" t="s">
        <v>52</v>
      </c>
      <c r="V63" s="135">
        <f t="shared" si="53"/>
        <v>0</v>
      </c>
      <c r="W63" s="135">
        <f t="shared" si="54"/>
        <v>0</v>
      </c>
      <c r="X63" s="135">
        <f t="shared" si="55"/>
        <v>0</v>
      </c>
      <c r="Y63" s="135">
        <f t="shared" si="56"/>
        <v>0</v>
      </c>
      <c r="Z63" s="135">
        <f t="shared" si="57"/>
        <v>0</v>
      </c>
      <c r="AA63" s="135">
        <f t="shared" si="58"/>
        <v>0</v>
      </c>
      <c r="AB63" s="135">
        <f t="shared" si="59"/>
        <v>0</v>
      </c>
      <c r="AC63" s="135">
        <f t="shared" si="60"/>
        <v>0</v>
      </c>
      <c r="AD63" s="135">
        <f t="shared" si="61"/>
        <v>0</v>
      </c>
      <c r="AE63" s="135">
        <f t="shared" si="62"/>
        <v>0</v>
      </c>
      <c r="AF63" s="135">
        <f t="shared" si="63"/>
        <v>0</v>
      </c>
      <c r="AG63" s="135">
        <f t="shared" si="64"/>
        <v>0</v>
      </c>
      <c r="AH63" s="135">
        <f t="shared" si="65"/>
        <v>0</v>
      </c>
      <c r="AI63" s="135">
        <f t="shared" si="66"/>
        <v>0</v>
      </c>
      <c r="AJ63" s="135">
        <f t="shared" si="67"/>
        <v>0</v>
      </c>
      <c r="AK63" s="135">
        <f t="shared" si="68"/>
        <v>0</v>
      </c>
      <c r="AL63" s="136"/>
      <c r="AM63" s="135">
        <f t="shared" si="69"/>
        <v>0</v>
      </c>
      <c r="AN63" s="135">
        <f t="shared" si="70"/>
        <v>0</v>
      </c>
      <c r="AO63" s="135">
        <f t="shared" si="71"/>
        <v>0</v>
      </c>
      <c r="AP63" s="135">
        <f t="shared" si="72"/>
        <v>0</v>
      </c>
      <c r="AQ63" s="135">
        <f t="shared" si="73"/>
        <v>0</v>
      </c>
      <c r="AR63" s="135">
        <f t="shared" si="74"/>
        <v>0</v>
      </c>
      <c r="AS63" s="135">
        <f t="shared" si="75"/>
        <v>0</v>
      </c>
      <c r="AT63" s="135">
        <f t="shared" si="76"/>
        <v>0</v>
      </c>
      <c r="AU63" s="135">
        <f t="shared" si="77"/>
        <v>0</v>
      </c>
      <c r="AV63" s="135">
        <f t="shared" si="78"/>
        <v>0</v>
      </c>
      <c r="AW63" s="135">
        <f t="shared" si="79"/>
        <v>0</v>
      </c>
      <c r="AX63" s="135">
        <f t="shared" si="80"/>
        <v>0</v>
      </c>
      <c r="AY63" s="135">
        <f t="shared" si="81"/>
        <v>0</v>
      </c>
      <c r="AZ63" s="135">
        <f t="shared" si="82"/>
        <v>0</v>
      </c>
      <c r="BA63" s="135">
        <f t="shared" si="83"/>
        <v>0</v>
      </c>
      <c r="BB63" s="135">
        <f t="shared" si="84"/>
        <v>0</v>
      </c>
      <c r="BD63">
        <f t="shared" si="85"/>
        <v>16</v>
      </c>
      <c r="BE63">
        <f t="shared" si="86"/>
        <v>0</v>
      </c>
      <c r="BJ63">
        <v>59</v>
      </c>
      <c r="BN63">
        <f t="shared" si="87"/>
        <v>0</v>
      </c>
      <c r="BO63">
        <f t="shared" si="88"/>
        <v>0</v>
      </c>
      <c r="BP63">
        <f t="shared" si="89"/>
        <v>0</v>
      </c>
      <c r="BQ63">
        <f t="shared" si="90"/>
        <v>0</v>
      </c>
      <c r="BR63">
        <f t="shared" si="91"/>
        <v>0</v>
      </c>
      <c r="BS63">
        <f t="shared" si="92"/>
        <v>0</v>
      </c>
      <c r="BT63">
        <f t="shared" si="93"/>
        <v>0</v>
      </c>
      <c r="BU63">
        <f t="shared" si="94"/>
        <v>0</v>
      </c>
      <c r="BV63">
        <f t="shared" si="95"/>
        <v>0</v>
      </c>
      <c r="BW63">
        <f t="shared" si="96"/>
        <v>0</v>
      </c>
      <c r="BX63">
        <f t="shared" si="97"/>
        <v>0</v>
      </c>
      <c r="BY63">
        <f t="shared" si="98"/>
        <v>0</v>
      </c>
      <c r="BZ63">
        <f t="shared" si="99"/>
        <v>0</v>
      </c>
      <c r="CA63">
        <f t="shared" si="100"/>
        <v>0</v>
      </c>
      <c r="CC63">
        <f t="shared" si="101"/>
        <v>0</v>
      </c>
      <c r="CD63">
        <f t="shared" si="102"/>
        <v>0</v>
      </c>
    </row>
    <row r="64" spans="1:82" ht="15" x14ac:dyDescent="0.2">
      <c r="A64" s="5">
        <f t="shared" si="103"/>
        <v>31</v>
      </c>
      <c r="B64" s="156" t="s">
        <v>139</v>
      </c>
      <c r="C64" s="7" t="s">
        <v>65</v>
      </c>
      <c r="D64" s="34">
        <f t="shared" si="52"/>
        <v>0</v>
      </c>
      <c r="E64" s="91" t="s">
        <v>52</v>
      </c>
      <c r="F64" s="91" t="s">
        <v>52</v>
      </c>
      <c r="G64" s="91" t="s">
        <v>52</v>
      </c>
      <c r="H64" s="91" t="s">
        <v>52</v>
      </c>
      <c r="I64" s="91" t="s">
        <v>52</v>
      </c>
      <c r="J64" s="91" t="s">
        <v>52</v>
      </c>
      <c r="K64" s="91" t="s">
        <v>52</v>
      </c>
      <c r="L64" s="91" t="s">
        <v>52</v>
      </c>
      <c r="M64" s="91" t="s">
        <v>52</v>
      </c>
      <c r="N64" s="91" t="s">
        <v>52</v>
      </c>
      <c r="O64" s="91" t="s">
        <v>52</v>
      </c>
      <c r="P64" s="91" t="s">
        <v>52</v>
      </c>
      <c r="Q64" s="91" t="s">
        <v>52</v>
      </c>
      <c r="R64" s="91" t="s">
        <v>52</v>
      </c>
      <c r="S64" s="91" t="s">
        <v>52</v>
      </c>
      <c r="T64" s="91" t="s">
        <v>52</v>
      </c>
      <c r="V64" s="135">
        <f t="shared" si="53"/>
        <v>0</v>
      </c>
      <c r="W64" s="135">
        <f t="shared" si="54"/>
        <v>0</v>
      </c>
      <c r="X64" s="135">
        <f t="shared" si="55"/>
        <v>0</v>
      </c>
      <c r="Y64" s="135">
        <f t="shared" si="56"/>
        <v>0</v>
      </c>
      <c r="Z64" s="135">
        <f t="shared" si="57"/>
        <v>0</v>
      </c>
      <c r="AA64" s="135">
        <f t="shared" si="58"/>
        <v>0</v>
      </c>
      <c r="AB64" s="135">
        <f t="shared" si="59"/>
        <v>0</v>
      </c>
      <c r="AC64" s="135">
        <f t="shared" si="60"/>
        <v>0</v>
      </c>
      <c r="AD64" s="135">
        <f t="shared" si="61"/>
        <v>0</v>
      </c>
      <c r="AE64" s="135">
        <f t="shared" si="62"/>
        <v>0</v>
      </c>
      <c r="AF64" s="135">
        <f t="shared" si="63"/>
        <v>0</v>
      </c>
      <c r="AG64" s="135">
        <f t="shared" si="64"/>
        <v>0</v>
      </c>
      <c r="AH64" s="135">
        <f t="shared" si="65"/>
        <v>0</v>
      </c>
      <c r="AI64" s="135">
        <f t="shared" si="66"/>
        <v>0</v>
      </c>
      <c r="AJ64" s="135">
        <f t="shared" si="67"/>
        <v>0</v>
      </c>
      <c r="AK64" s="135">
        <f t="shared" si="68"/>
        <v>0</v>
      </c>
      <c r="AL64" s="136"/>
      <c r="AM64" s="135">
        <f t="shared" si="69"/>
        <v>0</v>
      </c>
      <c r="AN64" s="135">
        <f t="shared" si="70"/>
        <v>0</v>
      </c>
      <c r="AO64" s="135">
        <f t="shared" si="71"/>
        <v>0</v>
      </c>
      <c r="AP64" s="135">
        <f t="shared" si="72"/>
        <v>0</v>
      </c>
      <c r="AQ64" s="135">
        <f t="shared" si="73"/>
        <v>0</v>
      </c>
      <c r="AR64" s="135">
        <f t="shared" si="74"/>
        <v>0</v>
      </c>
      <c r="AS64" s="135">
        <f t="shared" si="75"/>
        <v>0</v>
      </c>
      <c r="AT64" s="135">
        <f t="shared" si="76"/>
        <v>0</v>
      </c>
      <c r="AU64" s="135">
        <f t="shared" si="77"/>
        <v>0</v>
      </c>
      <c r="AV64" s="135">
        <f t="shared" si="78"/>
        <v>0</v>
      </c>
      <c r="AW64" s="135">
        <f t="shared" si="79"/>
        <v>0</v>
      </c>
      <c r="AX64" s="135">
        <f t="shared" si="80"/>
        <v>0</v>
      </c>
      <c r="AY64" s="135">
        <f t="shared" si="81"/>
        <v>0</v>
      </c>
      <c r="AZ64" s="135">
        <f t="shared" si="82"/>
        <v>0</v>
      </c>
      <c r="BA64" s="135">
        <f t="shared" si="83"/>
        <v>0</v>
      </c>
      <c r="BB64" s="135">
        <f t="shared" si="84"/>
        <v>0</v>
      </c>
      <c r="BD64">
        <f t="shared" si="85"/>
        <v>16</v>
      </c>
      <c r="BE64">
        <f t="shared" si="86"/>
        <v>0</v>
      </c>
      <c r="BJ64">
        <v>60</v>
      </c>
      <c r="BN64">
        <f t="shared" si="87"/>
        <v>0</v>
      </c>
      <c r="BO64">
        <f t="shared" si="88"/>
        <v>0</v>
      </c>
      <c r="BP64">
        <f t="shared" si="89"/>
        <v>0</v>
      </c>
      <c r="BQ64">
        <f t="shared" si="90"/>
        <v>0</v>
      </c>
      <c r="BR64">
        <f t="shared" si="91"/>
        <v>0</v>
      </c>
      <c r="BS64">
        <f t="shared" si="92"/>
        <v>0</v>
      </c>
      <c r="BT64">
        <f t="shared" si="93"/>
        <v>0</v>
      </c>
      <c r="BU64">
        <f t="shared" si="94"/>
        <v>0</v>
      </c>
      <c r="BV64">
        <f t="shared" si="95"/>
        <v>0</v>
      </c>
      <c r="BW64">
        <f t="shared" si="96"/>
        <v>0</v>
      </c>
      <c r="BX64">
        <f t="shared" si="97"/>
        <v>0</v>
      </c>
      <c r="BY64">
        <f t="shared" si="98"/>
        <v>0</v>
      </c>
      <c r="BZ64">
        <f t="shared" si="99"/>
        <v>0</v>
      </c>
      <c r="CA64">
        <f t="shared" si="100"/>
        <v>0</v>
      </c>
      <c r="CC64">
        <f t="shared" si="101"/>
        <v>0</v>
      </c>
      <c r="CD64">
        <f t="shared" si="102"/>
        <v>0</v>
      </c>
    </row>
    <row r="65" spans="1:82" ht="15" x14ac:dyDescent="0.2">
      <c r="A65" s="5">
        <f t="shared" si="103"/>
        <v>31</v>
      </c>
      <c r="B65" s="153" t="s">
        <v>169</v>
      </c>
      <c r="C65" s="93" t="s">
        <v>173</v>
      </c>
      <c r="D65" s="34">
        <f t="shared" si="52"/>
        <v>0</v>
      </c>
      <c r="E65" s="91" t="s">
        <v>52</v>
      </c>
      <c r="F65" s="91" t="s">
        <v>52</v>
      </c>
      <c r="G65" s="91" t="s">
        <v>52</v>
      </c>
      <c r="H65" s="91" t="s">
        <v>52</v>
      </c>
      <c r="I65" s="91" t="s">
        <v>52</v>
      </c>
      <c r="J65" s="91" t="s">
        <v>52</v>
      </c>
      <c r="K65" s="91" t="s">
        <v>52</v>
      </c>
      <c r="L65" s="91" t="s">
        <v>52</v>
      </c>
      <c r="M65" s="91" t="s">
        <v>52</v>
      </c>
      <c r="N65" s="91" t="s">
        <v>52</v>
      </c>
      <c r="O65" s="91" t="s">
        <v>52</v>
      </c>
      <c r="P65" s="91" t="s">
        <v>52</v>
      </c>
      <c r="Q65" s="91" t="s">
        <v>52</v>
      </c>
      <c r="R65" s="91" t="s">
        <v>52</v>
      </c>
      <c r="S65" s="91" t="s">
        <v>52</v>
      </c>
      <c r="T65" s="91" t="s">
        <v>52</v>
      </c>
      <c r="V65" s="135">
        <f t="shared" si="53"/>
        <v>0</v>
      </c>
      <c r="W65" s="135">
        <f t="shared" si="54"/>
        <v>0</v>
      </c>
      <c r="X65" s="135">
        <f t="shared" si="55"/>
        <v>0</v>
      </c>
      <c r="Y65" s="135">
        <f t="shared" si="56"/>
        <v>0</v>
      </c>
      <c r="Z65" s="135">
        <f t="shared" si="57"/>
        <v>0</v>
      </c>
      <c r="AA65" s="135">
        <f t="shared" si="58"/>
        <v>0</v>
      </c>
      <c r="AB65" s="135">
        <f t="shared" si="59"/>
        <v>0</v>
      </c>
      <c r="AC65" s="135">
        <f t="shared" si="60"/>
        <v>0</v>
      </c>
      <c r="AD65" s="135">
        <f t="shared" si="61"/>
        <v>0</v>
      </c>
      <c r="AE65" s="135">
        <f t="shared" si="62"/>
        <v>0</v>
      </c>
      <c r="AF65" s="135">
        <f t="shared" si="63"/>
        <v>0</v>
      </c>
      <c r="AG65" s="135">
        <f t="shared" si="64"/>
        <v>0</v>
      </c>
      <c r="AH65" s="135">
        <f t="shared" si="65"/>
        <v>0</v>
      </c>
      <c r="AI65" s="135">
        <f t="shared" si="66"/>
        <v>0</v>
      </c>
      <c r="AJ65" s="135">
        <f t="shared" si="67"/>
        <v>0</v>
      </c>
      <c r="AK65" s="135">
        <f t="shared" si="68"/>
        <v>0</v>
      </c>
      <c r="AL65" s="136"/>
      <c r="AM65" s="135">
        <f t="shared" si="69"/>
        <v>0</v>
      </c>
      <c r="AN65" s="135">
        <f t="shared" si="70"/>
        <v>0</v>
      </c>
      <c r="AO65" s="135">
        <f t="shared" si="71"/>
        <v>0</v>
      </c>
      <c r="AP65" s="135">
        <f t="shared" si="72"/>
        <v>0</v>
      </c>
      <c r="AQ65" s="135">
        <f t="shared" si="73"/>
        <v>0</v>
      </c>
      <c r="AR65" s="135">
        <f t="shared" si="74"/>
        <v>0</v>
      </c>
      <c r="AS65" s="135">
        <f t="shared" si="75"/>
        <v>0</v>
      </c>
      <c r="AT65" s="135">
        <f t="shared" si="76"/>
        <v>0</v>
      </c>
      <c r="AU65" s="135">
        <f t="shared" si="77"/>
        <v>0</v>
      </c>
      <c r="AV65" s="135">
        <f t="shared" si="78"/>
        <v>0</v>
      </c>
      <c r="AW65" s="135">
        <f t="shared" si="79"/>
        <v>0</v>
      </c>
      <c r="AX65" s="135">
        <f t="shared" si="80"/>
        <v>0</v>
      </c>
      <c r="AY65" s="135">
        <f t="shared" si="81"/>
        <v>0</v>
      </c>
      <c r="AZ65" s="135">
        <f t="shared" si="82"/>
        <v>0</v>
      </c>
      <c r="BA65" s="135">
        <f t="shared" si="83"/>
        <v>0</v>
      </c>
      <c r="BB65" s="135">
        <f t="shared" si="84"/>
        <v>0</v>
      </c>
      <c r="BD65">
        <f t="shared" si="85"/>
        <v>16</v>
      </c>
      <c r="BE65">
        <f t="shared" si="86"/>
        <v>0</v>
      </c>
      <c r="BJ65">
        <v>61</v>
      </c>
      <c r="BN65">
        <f t="shared" si="87"/>
        <v>0</v>
      </c>
      <c r="BO65">
        <f t="shared" si="88"/>
        <v>0</v>
      </c>
      <c r="BP65">
        <f t="shared" si="89"/>
        <v>0</v>
      </c>
      <c r="BQ65">
        <f t="shared" si="90"/>
        <v>0</v>
      </c>
      <c r="BR65">
        <f t="shared" si="91"/>
        <v>0</v>
      </c>
      <c r="BS65">
        <f t="shared" si="92"/>
        <v>0</v>
      </c>
      <c r="BT65">
        <f t="shared" si="93"/>
        <v>0</v>
      </c>
      <c r="BU65">
        <f t="shared" si="94"/>
        <v>0</v>
      </c>
      <c r="BV65">
        <f t="shared" si="95"/>
        <v>0</v>
      </c>
      <c r="BW65">
        <f t="shared" si="96"/>
        <v>0</v>
      </c>
      <c r="BX65">
        <f t="shared" si="97"/>
        <v>0</v>
      </c>
      <c r="BY65">
        <f t="shared" si="98"/>
        <v>0</v>
      </c>
      <c r="BZ65">
        <f t="shared" si="99"/>
        <v>0</v>
      </c>
      <c r="CA65">
        <f t="shared" si="100"/>
        <v>0</v>
      </c>
      <c r="CC65">
        <f t="shared" si="101"/>
        <v>0</v>
      </c>
      <c r="CD65">
        <f t="shared" si="102"/>
        <v>0</v>
      </c>
    </row>
    <row r="66" spans="1:82" ht="15" x14ac:dyDescent="0.2">
      <c r="A66" s="5">
        <f t="shared" si="103"/>
        <v>31</v>
      </c>
      <c r="B66" s="153" t="s">
        <v>137</v>
      </c>
      <c r="C66" s="93" t="s">
        <v>75</v>
      </c>
      <c r="D66" s="34">
        <f t="shared" si="52"/>
        <v>0</v>
      </c>
      <c r="E66" s="91" t="s">
        <v>52</v>
      </c>
      <c r="F66" s="91" t="s">
        <v>52</v>
      </c>
      <c r="G66" s="91" t="s">
        <v>52</v>
      </c>
      <c r="H66" s="91" t="s">
        <v>52</v>
      </c>
      <c r="I66" s="91" t="s">
        <v>52</v>
      </c>
      <c r="J66" s="91" t="s">
        <v>52</v>
      </c>
      <c r="K66" s="91" t="s">
        <v>52</v>
      </c>
      <c r="L66" s="91" t="s">
        <v>52</v>
      </c>
      <c r="M66" s="91" t="s">
        <v>52</v>
      </c>
      <c r="N66" s="91" t="s">
        <v>52</v>
      </c>
      <c r="O66" s="91" t="s">
        <v>52</v>
      </c>
      <c r="P66" s="91" t="s">
        <v>52</v>
      </c>
      <c r="Q66" s="91" t="s">
        <v>52</v>
      </c>
      <c r="R66" s="91" t="s">
        <v>52</v>
      </c>
      <c r="S66" s="91" t="s">
        <v>52</v>
      </c>
      <c r="T66" s="91" t="s">
        <v>52</v>
      </c>
      <c r="V66" s="135">
        <f t="shared" si="53"/>
        <v>0</v>
      </c>
      <c r="W66" s="135">
        <f t="shared" si="54"/>
        <v>0</v>
      </c>
      <c r="X66" s="135">
        <f t="shared" si="55"/>
        <v>0</v>
      </c>
      <c r="Y66" s="135">
        <f t="shared" si="56"/>
        <v>0</v>
      </c>
      <c r="Z66" s="135">
        <f t="shared" si="57"/>
        <v>0</v>
      </c>
      <c r="AA66" s="135">
        <f t="shared" si="58"/>
        <v>0</v>
      </c>
      <c r="AB66" s="135">
        <f t="shared" si="59"/>
        <v>0</v>
      </c>
      <c r="AC66" s="135">
        <f t="shared" si="60"/>
        <v>0</v>
      </c>
      <c r="AD66" s="135">
        <f t="shared" si="61"/>
        <v>0</v>
      </c>
      <c r="AE66" s="135">
        <f t="shared" si="62"/>
        <v>0</v>
      </c>
      <c r="AF66" s="135">
        <f t="shared" si="63"/>
        <v>0</v>
      </c>
      <c r="AG66" s="135">
        <f t="shared" si="64"/>
        <v>0</v>
      </c>
      <c r="AH66" s="135">
        <f t="shared" si="65"/>
        <v>0</v>
      </c>
      <c r="AI66" s="135">
        <f t="shared" si="66"/>
        <v>0</v>
      </c>
      <c r="AJ66" s="135">
        <f t="shared" si="67"/>
        <v>0</v>
      </c>
      <c r="AK66" s="135">
        <f t="shared" si="68"/>
        <v>0</v>
      </c>
      <c r="AL66" s="136"/>
      <c r="AM66" s="135">
        <f t="shared" si="69"/>
        <v>0</v>
      </c>
      <c r="AN66" s="135">
        <f t="shared" si="70"/>
        <v>0</v>
      </c>
      <c r="AO66" s="135">
        <f t="shared" si="71"/>
        <v>0</v>
      </c>
      <c r="AP66" s="135">
        <f t="shared" si="72"/>
        <v>0</v>
      </c>
      <c r="AQ66" s="135">
        <f t="shared" si="73"/>
        <v>0</v>
      </c>
      <c r="AR66" s="135">
        <f t="shared" si="74"/>
        <v>0</v>
      </c>
      <c r="AS66" s="135">
        <f t="shared" si="75"/>
        <v>0</v>
      </c>
      <c r="AT66" s="135">
        <f t="shared" si="76"/>
        <v>0</v>
      </c>
      <c r="AU66" s="135">
        <f t="shared" si="77"/>
        <v>0</v>
      </c>
      <c r="AV66" s="135">
        <f t="shared" si="78"/>
        <v>0</v>
      </c>
      <c r="AW66" s="135">
        <f t="shared" si="79"/>
        <v>0</v>
      </c>
      <c r="AX66" s="135">
        <f t="shared" si="80"/>
        <v>0</v>
      </c>
      <c r="AY66" s="135">
        <f t="shared" si="81"/>
        <v>0</v>
      </c>
      <c r="AZ66" s="135">
        <f t="shared" si="82"/>
        <v>0</v>
      </c>
      <c r="BA66" s="135">
        <f t="shared" si="83"/>
        <v>0</v>
      </c>
      <c r="BB66" s="135">
        <f t="shared" si="84"/>
        <v>0</v>
      </c>
      <c r="BD66">
        <f t="shared" si="85"/>
        <v>16</v>
      </c>
      <c r="BE66">
        <f t="shared" si="86"/>
        <v>0</v>
      </c>
      <c r="BJ66">
        <v>62</v>
      </c>
      <c r="BN66">
        <f t="shared" si="87"/>
        <v>0</v>
      </c>
      <c r="BO66">
        <f t="shared" si="88"/>
        <v>0</v>
      </c>
      <c r="BP66">
        <f t="shared" si="89"/>
        <v>0</v>
      </c>
      <c r="BQ66">
        <f t="shared" si="90"/>
        <v>0</v>
      </c>
      <c r="BR66">
        <f t="shared" si="91"/>
        <v>0</v>
      </c>
      <c r="BS66">
        <f t="shared" si="92"/>
        <v>0</v>
      </c>
      <c r="BT66">
        <f t="shared" si="93"/>
        <v>0</v>
      </c>
      <c r="BU66">
        <f t="shared" si="94"/>
        <v>0</v>
      </c>
      <c r="BV66">
        <f t="shared" si="95"/>
        <v>0</v>
      </c>
      <c r="BW66">
        <f t="shared" si="96"/>
        <v>0</v>
      </c>
      <c r="BX66">
        <f t="shared" si="97"/>
        <v>0</v>
      </c>
      <c r="BY66">
        <f t="shared" si="98"/>
        <v>0</v>
      </c>
      <c r="BZ66">
        <f t="shared" si="99"/>
        <v>0</v>
      </c>
      <c r="CA66">
        <f t="shared" si="100"/>
        <v>0</v>
      </c>
      <c r="CC66">
        <f t="shared" si="101"/>
        <v>0</v>
      </c>
      <c r="CD66">
        <f t="shared" si="102"/>
        <v>0</v>
      </c>
    </row>
    <row r="67" spans="1:82" ht="15" x14ac:dyDescent="0.2">
      <c r="A67" s="5">
        <f t="shared" si="103"/>
        <v>31</v>
      </c>
      <c r="B67" s="153" t="s">
        <v>185</v>
      </c>
      <c r="C67" s="93" t="s">
        <v>186</v>
      </c>
      <c r="D67" s="34">
        <f t="shared" si="52"/>
        <v>0</v>
      </c>
      <c r="E67" s="91" t="s">
        <v>52</v>
      </c>
      <c r="F67" s="91" t="s">
        <v>52</v>
      </c>
      <c r="G67" s="91" t="s">
        <v>52</v>
      </c>
      <c r="H67" s="91" t="s">
        <v>52</v>
      </c>
      <c r="I67" s="91" t="s">
        <v>52</v>
      </c>
      <c r="J67" s="91" t="s">
        <v>52</v>
      </c>
      <c r="K67" s="91" t="s">
        <v>52</v>
      </c>
      <c r="L67" s="91" t="s">
        <v>52</v>
      </c>
      <c r="M67" s="91" t="s">
        <v>52</v>
      </c>
      <c r="N67" s="91" t="s">
        <v>52</v>
      </c>
      <c r="O67" s="91" t="s">
        <v>52</v>
      </c>
      <c r="P67" s="91" t="s">
        <v>52</v>
      </c>
      <c r="Q67" s="91" t="s">
        <v>52</v>
      </c>
      <c r="R67" s="91" t="s">
        <v>52</v>
      </c>
      <c r="S67" s="91" t="s">
        <v>52</v>
      </c>
      <c r="T67" s="91" t="s">
        <v>52</v>
      </c>
      <c r="V67" s="135">
        <f t="shared" si="53"/>
        <v>0</v>
      </c>
      <c r="W67" s="135">
        <f t="shared" si="54"/>
        <v>0</v>
      </c>
      <c r="X67" s="135">
        <f t="shared" si="55"/>
        <v>0</v>
      </c>
      <c r="Y67" s="135">
        <f t="shared" si="56"/>
        <v>0</v>
      </c>
      <c r="Z67" s="135">
        <f t="shared" si="57"/>
        <v>0</v>
      </c>
      <c r="AA67" s="135">
        <f t="shared" si="58"/>
        <v>0</v>
      </c>
      <c r="AB67" s="135">
        <f t="shared" si="59"/>
        <v>0</v>
      </c>
      <c r="AC67" s="135">
        <f t="shared" si="60"/>
        <v>0</v>
      </c>
      <c r="AD67" s="135">
        <f t="shared" si="61"/>
        <v>0</v>
      </c>
      <c r="AE67" s="135">
        <f t="shared" si="62"/>
        <v>0</v>
      </c>
      <c r="AF67" s="135">
        <f t="shared" si="63"/>
        <v>0</v>
      </c>
      <c r="AG67" s="135">
        <f t="shared" si="64"/>
        <v>0</v>
      </c>
      <c r="AH67" s="135">
        <f t="shared" si="65"/>
        <v>0</v>
      </c>
      <c r="AI67" s="135">
        <f t="shared" si="66"/>
        <v>0</v>
      </c>
      <c r="AJ67" s="135">
        <f t="shared" si="67"/>
        <v>0</v>
      </c>
      <c r="AK67" s="135">
        <f t="shared" si="68"/>
        <v>0</v>
      </c>
      <c r="AL67" s="136"/>
      <c r="AM67" s="135">
        <f t="shared" si="69"/>
        <v>0</v>
      </c>
      <c r="AN67" s="135">
        <f t="shared" si="70"/>
        <v>0</v>
      </c>
      <c r="AO67" s="135">
        <f t="shared" si="71"/>
        <v>0</v>
      </c>
      <c r="AP67" s="135">
        <f t="shared" si="72"/>
        <v>0</v>
      </c>
      <c r="AQ67" s="135">
        <f t="shared" si="73"/>
        <v>0</v>
      </c>
      <c r="AR67" s="135">
        <f t="shared" si="74"/>
        <v>0</v>
      </c>
      <c r="AS67" s="135">
        <f t="shared" si="75"/>
        <v>0</v>
      </c>
      <c r="AT67" s="135">
        <f t="shared" si="76"/>
        <v>0</v>
      </c>
      <c r="AU67" s="135">
        <f t="shared" si="77"/>
        <v>0</v>
      </c>
      <c r="AV67" s="135">
        <f t="shared" si="78"/>
        <v>0</v>
      </c>
      <c r="AW67" s="135">
        <f t="shared" si="79"/>
        <v>0</v>
      </c>
      <c r="AX67" s="135">
        <f t="shared" si="80"/>
        <v>0</v>
      </c>
      <c r="AY67" s="135">
        <f t="shared" si="81"/>
        <v>0</v>
      </c>
      <c r="AZ67" s="135">
        <f t="shared" si="82"/>
        <v>0</v>
      </c>
      <c r="BA67" s="135">
        <f t="shared" si="83"/>
        <v>0</v>
      </c>
      <c r="BB67" s="135">
        <f t="shared" si="84"/>
        <v>0</v>
      </c>
      <c r="BD67">
        <f t="shared" si="85"/>
        <v>16</v>
      </c>
      <c r="BE67">
        <f t="shared" si="86"/>
        <v>0</v>
      </c>
      <c r="BJ67">
        <v>63</v>
      </c>
      <c r="BN67">
        <f t="shared" si="87"/>
        <v>0</v>
      </c>
      <c r="BO67">
        <f t="shared" si="88"/>
        <v>0</v>
      </c>
      <c r="BP67">
        <f t="shared" si="89"/>
        <v>0</v>
      </c>
      <c r="BQ67">
        <f t="shared" si="90"/>
        <v>0</v>
      </c>
      <c r="BR67">
        <f t="shared" si="91"/>
        <v>0</v>
      </c>
      <c r="BS67">
        <f t="shared" si="92"/>
        <v>0</v>
      </c>
      <c r="BT67">
        <f t="shared" si="93"/>
        <v>0</v>
      </c>
      <c r="BU67">
        <f t="shared" si="94"/>
        <v>0</v>
      </c>
      <c r="BV67">
        <f t="shared" si="95"/>
        <v>0</v>
      </c>
      <c r="BW67">
        <f t="shared" si="96"/>
        <v>0</v>
      </c>
      <c r="BX67">
        <f t="shared" si="97"/>
        <v>0</v>
      </c>
      <c r="BY67">
        <f t="shared" si="98"/>
        <v>0</v>
      </c>
      <c r="BZ67">
        <f t="shared" si="99"/>
        <v>0</v>
      </c>
      <c r="CA67">
        <f t="shared" si="100"/>
        <v>0</v>
      </c>
      <c r="CC67">
        <f t="shared" si="101"/>
        <v>0</v>
      </c>
      <c r="CD67">
        <f t="shared" si="102"/>
        <v>0</v>
      </c>
    </row>
    <row r="68" spans="1:82" ht="15" x14ac:dyDescent="0.2">
      <c r="A68" s="5">
        <f t="shared" si="103"/>
        <v>31</v>
      </c>
      <c r="B68" s="153" t="s">
        <v>187</v>
      </c>
      <c r="C68" s="93" t="s">
        <v>186</v>
      </c>
      <c r="D68" s="34">
        <f t="shared" si="52"/>
        <v>0</v>
      </c>
      <c r="E68" s="91" t="s">
        <v>52</v>
      </c>
      <c r="F68" s="91" t="s">
        <v>52</v>
      </c>
      <c r="G68" s="91" t="s">
        <v>52</v>
      </c>
      <c r="H68" s="91" t="s">
        <v>52</v>
      </c>
      <c r="I68" s="91" t="s">
        <v>52</v>
      </c>
      <c r="J68" s="91" t="s">
        <v>52</v>
      </c>
      <c r="K68" s="91" t="s">
        <v>52</v>
      </c>
      <c r="L68" s="91" t="s">
        <v>52</v>
      </c>
      <c r="M68" s="91" t="s">
        <v>52</v>
      </c>
      <c r="N68" s="91" t="s">
        <v>52</v>
      </c>
      <c r="O68" s="91" t="s">
        <v>52</v>
      </c>
      <c r="P68" s="91" t="s">
        <v>52</v>
      </c>
      <c r="Q68" s="91" t="s">
        <v>52</v>
      </c>
      <c r="R68" s="91" t="s">
        <v>52</v>
      </c>
      <c r="S68" s="91" t="s">
        <v>52</v>
      </c>
      <c r="T68" s="91" t="s">
        <v>52</v>
      </c>
      <c r="V68" s="135">
        <f t="shared" si="53"/>
        <v>0</v>
      </c>
      <c r="W68" s="135">
        <f t="shared" si="54"/>
        <v>0</v>
      </c>
      <c r="X68" s="135">
        <f t="shared" si="55"/>
        <v>0</v>
      </c>
      <c r="Y68" s="135">
        <f t="shared" si="56"/>
        <v>0</v>
      </c>
      <c r="Z68" s="135">
        <f t="shared" si="57"/>
        <v>0</v>
      </c>
      <c r="AA68" s="135">
        <f t="shared" si="58"/>
        <v>0</v>
      </c>
      <c r="AB68" s="135">
        <f t="shared" si="59"/>
        <v>0</v>
      </c>
      <c r="AC68" s="135">
        <f t="shared" si="60"/>
        <v>0</v>
      </c>
      <c r="AD68" s="135">
        <f t="shared" si="61"/>
        <v>0</v>
      </c>
      <c r="AE68" s="135">
        <f t="shared" si="62"/>
        <v>0</v>
      </c>
      <c r="AF68" s="135">
        <f t="shared" si="63"/>
        <v>0</v>
      </c>
      <c r="AG68" s="135">
        <f t="shared" si="64"/>
        <v>0</v>
      </c>
      <c r="AH68" s="135">
        <f t="shared" si="65"/>
        <v>0</v>
      </c>
      <c r="AI68" s="135">
        <f t="shared" si="66"/>
        <v>0</v>
      </c>
      <c r="AJ68" s="135">
        <f t="shared" si="67"/>
        <v>0</v>
      </c>
      <c r="AK68" s="135">
        <f t="shared" si="68"/>
        <v>0</v>
      </c>
      <c r="AL68" s="136"/>
      <c r="AM68" s="135">
        <f t="shared" si="69"/>
        <v>0</v>
      </c>
      <c r="AN68" s="135">
        <f t="shared" si="70"/>
        <v>0</v>
      </c>
      <c r="AO68" s="135">
        <f t="shared" si="71"/>
        <v>0</v>
      </c>
      <c r="AP68" s="135">
        <f t="shared" si="72"/>
        <v>0</v>
      </c>
      <c r="AQ68" s="135">
        <f t="shared" si="73"/>
        <v>0</v>
      </c>
      <c r="AR68" s="135">
        <f t="shared" si="74"/>
        <v>0</v>
      </c>
      <c r="AS68" s="135">
        <f t="shared" si="75"/>
        <v>0</v>
      </c>
      <c r="AT68" s="135">
        <f t="shared" si="76"/>
        <v>0</v>
      </c>
      <c r="AU68" s="135">
        <f t="shared" si="77"/>
        <v>0</v>
      </c>
      <c r="AV68" s="135">
        <f t="shared" si="78"/>
        <v>0</v>
      </c>
      <c r="AW68" s="135">
        <f t="shared" si="79"/>
        <v>0</v>
      </c>
      <c r="AX68" s="135">
        <f t="shared" si="80"/>
        <v>0</v>
      </c>
      <c r="AY68" s="135">
        <f t="shared" si="81"/>
        <v>0</v>
      </c>
      <c r="AZ68" s="135">
        <f t="shared" si="82"/>
        <v>0</v>
      </c>
      <c r="BA68" s="135">
        <f t="shared" si="83"/>
        <v>0</v>
      </c>
      <c r="BB68" s="135">
        <f t="shared" si="84"/>
        <v>0</v>
      </c>
      <c r="BD68">
        <f t="shared" si="85"/>
        <v>16</v>
      </c>
      <c r="BE68">
        <f t="shared" si="86"/>
        <v>0</v>
      </c>
      <c r="BJ68">
        <v>64</v>
      </c>
      <c r="BN68">
        <f t="shared" si="87"/>
        <v>0</v>
      </c>
      <c r="BO68">
        <f t="shared" si="88"/>
        <v>0</v>
      </c>
      <c r="BP68">
        <f t="shared" si="89"/>
        <v>0</v>
      </c>
      <c r="BQ68">
        <f t="shared" si="90"/>
        <v>0</v>
      </c>
      <c r="BR68">
        <f t="shared" si="91"/>
        <v>0</v>
      </c>
      <c r="BS68">
        <f t="shared" si="92"/>
        <v>0</v>
      </c>
      <c r="BT68">
        <f t="shared" si="93"/>
        <v>0</v>
      </c>
      <c r="BU68">
        <f t="shared" si="94"/>
        <v>0</v>
      </c>
      <c r="BV68">
        <f t="shared" si="95"/>
        <v>0</v>
      </c>
      <c r="BW68">
        <f t="shared" si="96"/>
        <v>0</v>
      </c>
      <c r="BX68">
        <f t="shared" si="97"/>
        <v>0</v>
      </c>
      <c r="BY68">
        <f t="shared" si="98"/>
        <v>0</v>
      </c>
      <c r="BZ68">
        <f t="shared" si="99"/>
        <v>0</v>
      </c>
      <c r="CA68">
        <f t="shared" si="100"/>
        <v>0</v>
      </c>
      <c r="CC68">
        <f t="shared" si="101"/>
        <v>0</v>
      </c>
      <c r="CD68">
        <f t="shared" si="102"/>
        <v>0</v>
      </c>
    </row>
    <row r="69" spans="1:82" ht="15" x14ac:dyDescent="0.2">
      <c r="A69" s="5">
        <f t="shared" si="103"/>
        <v>31</v>
      </c>
      <c r="B69" s="153" t="s">
        <v>188</v>
      </c>
      <c r="C69" s="62" t="s">
        <v>189</v>
      </c>
      <c r="D69" s="34">
        <f t="shared" ref="D69:D100" si="104">SUM(E69:T69)</f>
        <v>0</v>
      </c>
      <c r="E69" s="91" t="s">
        <v>52</v>
      </c>
      <c r="F69" s="91" t="s">
        <v>52</v>
      </c>
      <c r="G69" s="91" t="s">
        <v>52</v>
      </c>
      <c r="H69" s="91" t="s">
        <v>52</v>
      </c>
      <c r="I69" s="91" t="s">
        <v>52</v>
      </c>
      <c r="J69" s="91" t="s">
        <v>52</v>
      </c>
      <c r="K69" s="91" t="s">
        <v>52</v>
      </c>
      <c r="L69" s="91" t="s">
        <v>52</v>
      </c>
      <c r="M69" s="91" t="s">
        <v>52</v>
      </c>
      <c r="N69" s="91" t="s">
        <v>52</v>
      </c>
      <c r="O69" s="91" t="s">
        <v>52</v>
      </c>
      <c r="P69" s="91" t="s">
        <v>52</v>
      </c>
      <c r="Q69" s="91" t="s">
        <v>52</v>
      </c>
      <c r="R69" s="91" t="s">
        <v>52</v>
      </c>
      <c r="S69" s="91" t="s">
        <v>52</v>
      </c>
      <c r="T69" s="91" t="s">
        <v>52</v>
      </c>
      <c r="V69" s="135">
        <f t="shared" ref="V69:V100" si="105">LARGE(AM69:BB69,1)</f>
        <v>0</v>
      </c>
      <c r="W69" s="135">
        <f t="shared" ref="W69:W100" si="106">LARGE(AM69:BB69,2)</f>
        <v>0</v>
      </c>
      <c r="X69" s="135">
        <f t="shared" ref="X69:X100" si="107">LARGE(AM69:BB69,3)</f>
        <v>0</v>
      </c>
      <c r="Y69" s="135">
        <f t="shared" ref="Y69:Y100" si="108">LARGE(AM69:BB69,4)</f>
        <v>0</v>
      </c>
      <c r="Z69" s="135">
        <f t="shared" ref="Z69:Z100" si="109">LARGE(AM69:BB69,5)</f>
        <v>0</v>
      </c>
      <c r="AA69" s="135">
        <f t="shared" ref="AA69:AA100" si="110">LARGE(AM69:BB69,6)</f>
        <v>0</v>
      </c>
      <c r="AB69" s="135">
        <f t="shared" ref="AB69:AB100" si="111">LARGE(AM69:BB69,7)</f>
        <v>0</v>
      </c>
      <c r="AC69" s="135">
        <f t="shared" ref="AC69:AC100" si="112">LARGE(AM69:BB69,8)</f>
        <v>0</v>
      </c>
      <c r="AD69" s="135">
        <f t="shared" ref="AD69:AD100" si="113">LARGE(AM69:BB69,9)</f>
        <v>0</v>
      </c>
      <c r="AE69" s="135">
        <f t="shared" ref="AE69:AE100" si="114">LARGE(AM69:BB69,10)</f>
        <v>0</v>
      </c>
      <c r="AF69" s="135">
        <f t="shared" ref="AF69:AF100" si="115">LARGE(AM69:BB69,11)</f>
        <v>0</v>
      </c>
      <c r="AG69" s="135">
        <f t="shared" ref="AG69:AG100" si="116">LARGE(AM69:BB69,12)</f>
        <v>0</v>
      </c>
      <c r="AH69" s="135">
        <f t="shared" ref="AH69:AH100" si="117">LARGE(AM69:BB69,13)</f>
        <v>0</v>
      </c>
      <c r="AI69" s="135">
        <f t="shared" ref="AI69:AI100" si="118">LARGE(AM69:BB69,14)</f>
        <v>0</v>
      </c>
      <c r="AJ69" s="135">
        <f t="shared" ref="AJ69:AJ100" si="119">LARGE(AM69:BB69,15)</f>
        <v>0</v>
      </c>
      <c r="AK69" s="135">
        <f t="shared" ref="AK69:AK100" si="120">LARGE(AM69:BB69,16)</f>
        <v>0</v>
      </c>
      <c r="AL69" s="136"/>
      <c r="AM69" s="135">
        <f t="shared" ref="AM69:AM100" si="121">IF(E69="x",0,E69)</f>
        <v>0</v>
      </c>
      <c r="AN69" s="135">
        <f t="shared" ref="AN69:AN100" si="122">IF(F69="x",0,F69)</f>
        <v>0</v>
      </c>
      <c r="AO69" s="135">
        <f t="shared" ref="AO69:AO100" si="123">IF(G69="x",0,G69)</f>
        <v>0</v>
      </c>
      <c r="AP69" s="135">
        <f t="shared" ref="AP69:AP100" si="124">IF(H69="x",0,H69)</f>
        <v>0</v>
      </c>
      <c r="AQ69" s="135">
        <f t="shared" ref="AQ69:AQ100" si="125">IF(I69="x",0,I69)</f>
        <v>0</v>
      </c>
      <c r="AR69" s="135">
        <f t="shared" ref="AR69:AR100" si="126">IF(J69="x",0,J69)</f>
        <v>0</v>
      </c>
      <c r="AS69" s="135">
        <f t="shared" ref="AS69:AS100" si="127">IF(K69="x",0,K69)</f>
        <v>0</v>
      </c>
      <c r="AT69" s="135">
        <f t="shared" ref="AT69:AT100" si="128">IF(L69="x",0,L69)</f>
        <v>0</v>
      </c>
      <c r="AU69" s="135">
        <f t="shared" ref="AU69:AU100" si="129">IF(M69="x",0,M69)</f>
        <v>0</v>
      </c>
      <c r="AV69" s="135">
        <f t="shared" ref="AV69:AV100" si="130">IF(N69="x",0,N69)</f>
        <v>0</v>
      </c>
      <c r="AW69" s="135">
        <f t="shared" ref="AW69:AW100" si="131">IF(O69="x",0,O69)</f>
        <v>0</v>
      </c>
      <c r="AX69" s="135">
        <f t="shared" ref="AX69:AX100" si="132">IF(P69="x",0,P69)</f>
        <v>0</v>
      </c>
      <c r="AY69" s="135">
        <f t="shared" ref="AY69:AY100" si="133">IF(Q69="x",0,Q69)</f>
        <v>0</v>
      </c>
      <c r="AZ69" s="135">
        <f t="shared" ref="AZ69:AZ100" si="134">IF(R69="x",0,R69)</f>
        <v>0</v>
      </c>
      <c r="BA69" s="135">
        <f t="shared" ref="BA69:BA100" si="135">IF(S69="x",0,S69)</f>
        <v>0</v>
      </c>
      <c r="BB69" s="135">
        <f t="shared" ref="BB69:BB100" si="136">IF(T69="x",0,T69)</f>
        <v>0</v>
      </c>
      <c r="BD69">
        <f t="shared" ref="BD69:BD100" si="137">COUNTIF(E69:T69,"x")</f>
        <v>16</v>
      </c>
      <c r="BE69">
        <f t="shared" ref="BE69:BE100" si="138">IF(BD69=13,-1,SUM(E69:T69))</f>
        <v>0</v>
      </c>
      <c r="BJ69">
        <v>65</v>
      </c>
      <c r="BN69">
        <f t="shared" ref="BN69:BN100" si="139">SUM(D68:D69)</f>
        <v>0</v>
      </c>
      <c r="BO69">
        <f t="shared" ref="BO69:BO100" si="140">SUM(E68:E69)</f>
        <v>0</v>
      </c>
      <c r="BP69">
        <f t="shared" ref="BP69:BP100" si="141">SUM(F68:F69)</f>
        <v>0</v>
      </c>
      <c r="BQ69">
        <f t="shared" ref="BQ69:BQ100" si="142">SUM(G68:G69)</f>
        <v>0</v>
      </c>
      <c r="BR69">
        <f t="shared" ref="BR69:BR100" si="143">SUM(H68:H69)</f>
        <v>0</v>
      </c>
      <c r="BS69">
        <f t="shared" ref="BS69:BS100" si="144">SUM(I68:I69)</f>
        <v>0</v>
      </c>
      <c r="BT69">
        <f t="shared" ref="BT69:BT100" si="145">SUM(J68:J69)</f>
        <v>0</v>
      </c>
      <c r="BU69">
        <f t="shared" ref="BU69:BU100" si="146">SUM(K68:K69)</f>
        <v>0</v>
      </c>
      <c r="BV69">
        <f t="shared" ref="BV69:BV100" si="147">SUM(L68:L69)</f>
        <v>0</v>
      </c>
      <c r="BW69">
        <f t="shared" ref="BW69:BW100" si="148">SUM(N68:N69)</f>
        <v>0</v>
      </c>
      <c r="BX69">
        <f t="shared" ref="BX69:BX100" si="149">SUM(P68:P69)</f>
        <v>0</v>
      </c>
      <c r="BY69">
        <f t="shared" ref="BY69:BY100" si="150">SUM(Q68:Q69)</f>
        <v>0</v>
      </c>
      <c r="BZ69">
        <f t="shared" ref="BZ69:BZ100" si="151">SUM(R68:R69)</f>
        <v>0</v>
      </c>
      <c r="CA69">
        <f t="shared" ref="CA69:CA100" si="152">SUM(T68:T69)</f>
        <v>0</v>
      </c>
      <c r="CC69">
        <f t="shared" ref="CC69:CC100" si="153">COUNTIF(BN69:CA69,2)</f>
        <v>0</v>
      </c>
      <c r="CD69">
        <f t="shared" ref="CD69:CD100" si="154">SUM(BN69+CC69+CE69)</f>
        <v>0</v>
      </c>
    </row>
    <row r="70" spans="1:82" ht="15" x14ac:dyDescent="0.2">
      <c r="A70" s="5">
        <f t="shared" ref="A70:A101" si="155">IF(BD70=13,"",IF(AND(E70=E69,F70=F69,G70=G69,H70=H69,I70=I69,J70=J69,K70=K69,L70=L69,N70=N69,P70=P69,Q70=Q69,R70=R69,T70=T69),A69,IF(D69=0,A69,BJ70)))</f>
        <v>31</v>
      </c>
      <c r="B70" s="153" t="s">
        <v>206</v>
      </c>
      <c r="C70" s="62" t="s">
        <v>58</v>
      </c>
      <c r="D70" s="34">
        <f t="shared" si="104"/>
        <v>0</v>
      </c>
      <c r="E70" s="91" t="s">
        <v>52</v>
      </c>
      <c r="F70" s="91" t="s">
        <v>52</v>
      </c>
      <c r="G70" s="91" t="s">
        <v>52</v>
      </c>
      <c r="H70" s="91" t="s">
        <v>52</v>
      </c>
      <c r="I70" s="91" t="s">
        <v>52</v>
      </c>
      <c r="J70" s="91" t="s">
        <v>52</v>
      </c>
      <c r="K70" s="91" t="s">
        <v>52</v>
      </c>
      <c r="L70" s="91" t="s">
        <v>52</v>
      </c>
      <c r="M70" s="91" t="s">
        <v>52</v>
      </c>
      <c r="N70" s="91" t="s">
        <v>52</v>
      </c>
      <c r="O70" s="91" t="s">
        <v>52</v>
      </c>
      <c r="P70" s="91" t="s">
        <v>52</v>
      </c>
      <c r="Q70" s="91" t="s">
        <v>52</v>
      </c>
      <c r="R70" s="91" t="s">
        <v>52</v>
      </c>
      <c r="S70" s="91" t="s">
        <v>52</v>
      </c>
      <c r="T70" s="91" t="s">
        <v>52</v>
      </c>
      <c r="V70" s="135">
        <f t="shared" si="105"/>
        <v>0</v>
      </c>
      <c r="W70" s="135">
        <f t="shared" si="106"/>
        <v>0</v>
      </c>
      <c r="X70" s="135">
        <f t="shared" si="107"/>
        <v>0</v>
      </c>
      <c r="Y70" s="135">
        <f t="shared" si="108"/>
        <v>0</v>
      </c>
      <c r="Z70" s="135">
        <f t="shared" si="109"/>
        <v>0</v>
      </c>
      <c r="AA70" s="135">
        <f t="shared" si="110"/>
        <v>0</v>
      </c>
      <c r="AB70" s="135">
        <f t="shared" si="111"/>
        <v>0</v>
      </c>
      <c r="AC70" s="135">
        <f t="shared" si="112"/>
        <v>0</v>
      </c>
      <c r="AD70" s="135">
        <f t="shared" si="113"/>
        <v>0</v>
      </c>
      <c r="AE70" s="135">
        <f t="shared" si="114"/>
        <v>0</v>
      </c>
      <c r="AF70" s="135">
        <f t="shared" si="115"/>
        <v>0</v>
      </c>
      <c r="AG70" s="135">
        <f t="shared" si="116"/>
        <v>0</v>
      </c>
      <c r="AH70" s="135">
        <f t="shared" si="117"/>
        <v>0</v>
      </c>
      <c r="AI70" s="135">
        <f t="shared" si="118"/>
        <v>0</v>
      </c>
      <c r="AJ70" s="135">
        <f t="shared" si="119"/>
        <v>0</v>
      </c>
      <c r="AK70" s="135">
        <f t="shared" si="120"/>
        <v>0</v>
      </c>
      <c r="AL70" s="136"/>
      <c r="AM70" s="135">
        <f t="shared" si="121"/>
        <v>0</v>
      </c>
      <c r="AN70" s="135">
        <f t="shared" si="122"/>
        <v>0</v>
      </c>
      <c r="AO70" s="135">
        <f t="shared" si="123"/>
        <v>0</v>
      </c>
      <c r="AP70" s="135">
        <f t="shared" si="124"/>
        <v>0</v>
      </c>
      <c r="AQ70" s="135">
        <f t="shared" si="125"/>
        <v>0</v>
      </c>
      <c r="AR70" s="135">
        <f t="shared" si="126"/>
        <v>0</v>
      </c>
      <c r="AS70" s="135">
        <f t="shared" si="127"/>
        <v>0</v>
      </c>
      <c r="AT70" s="135">
        <f t="shared" si="128"/>
        <v>0</v>
      </c>
      <c r="AU70" s="135">
        <f t="shared" si="129"/>
        <v>0</v>
      </c>
      <c r="AV70" s="135">
        <f t="shared" si="130"/>
        <v>0</v>
      </c>
      <c r="AW70" s="135">
        <f t="shared" si="131"/>
        <v>0</v>
      </c>
      <c r="AX70" s="135">
        <f t="shared" si="132"/>
        <v>0</v>
      </c>
      <c r="AY70" s="135">
        <f t="shared" si="133"/>
        <v>0</v>
      </c>
      <c r="AZ70" s="135">
        <f t="shared" si="134"/>
        <v>0</v>
      </c>
      <c r="BA70" s="135">
        <f t="shared" si="135"/>
        <v>0</v>
      </c>
      <c r="BB70" s="135">
        <f t="shared" si="136"/>
        <v>0</v>
      </c>
      <c r="BD70">
        <f t="shared" si="137"/>
        <v>16</v>
      </c>
      <c r="BE70">
        <f t="shared" si="138"/>
        <v>0</v>
      </c>
      <c r="BJ70">
        <v>66</v>
      </c>
      <c r="BN70">
        <f t="shared" si="139"/>
        <v>0</v>
      </c>
      <c r="BO70">
        <f t="shared" si="140"/>
        <v>0</v>
      </c>
      <c r="BP70">
        <f t="shared" si="141"/>
        <v>0</v>
      </c>
      <c r="BQ70">
        <f t="shared" si="142"/>
        <v>0</v>
      </c>
      <c r="BR70">
        <f t="shared" si="143"/>
        <v>0</v>
      </c>
      <c r="BS70">
        <f t="shared" si="144"/>
        <v>0</v>
      </c>
      <c r="BT70">
        <f t="shared" si="145"/>
        <v>0</v>
      </c>
      <c r="BU70">
        <f t="shared" si="146"/>
        <v>0</v>
      </c>
      <c r="BV70">
        <f t="shared" si="147"/>
        <v>0</v>
      </c>
      <c r="BW70">
        <f t="shared" si="148"/>
        <v>0</v>
      </c>
      <c r="BX70">
        <f t="shared" si="149"/>
        <v>0</v>
      </c>
      <c r="BY70">
        <f t="shared" si="150"/>
        <v>0</v>
      </c>
      <c r="BZ70">
        <f t="shared" si="151"/>
        <v>0</v>
      </c>
      <c r="CA70">
        <f t="shared" si="152"/>
        <v>0</v>
      </c>
      <c r="CC70">
        <f t="shared" si="153"/>
        <v>0</v>
      </c>
      <c r="CD70">
        <f t="shared" si="154"/>
        <v>0</v>
      </c>
    </row>
    <row r="71" spans="1:82" ht="15" x14ac:dyDescent="0.2">
      <c r="A71" s="5">
        <f t="shared" si="155"/>
        <v>31</v>
      </c>
      <c r="B71" s="153" t="s">
        <v>226</v>
      </c>
      <c r="C71" s="62" t="s">
        <v>181</v>
      </c>
      <c r="D71" s="34">
        <f t="shared" si="104"/>
        <v>0</v>
      </c>
      <c r="E71" s="91" t="s">
        <v>52</v>
      </c>
      <c r="F71" s="91" t="s">
        <v>52</v>
      </c>
      <c r="G71" s="91" t="s">
        <v>52</v>
      </c>
      <c r="H71" s="91" t="s">
        <v>52</v>
      </c>
      <c r="I71" s="91" t="s">
        <v>52</v>
      </c>
      <c r="J71" s="91" t="s">
        <v>52</v>
      </c>
      <c r="K71" s="91" t="s">
        <v>52</v>
      </c>
      <c r="L71" s="91" t="s">
        <v>52</v>
      </c>
      <c r="M71" s="91" t="s">
        <v>52</v>
      </c>
      <c r="N71" s="91" t="s">
        <v>52</v>
      </c>
      <c r="O71" s="91" t="s">
        <v>52</v>
      </c>
      <c r="P71" s="91" t="s">
        <v>52</v>
      </c>
      <c r="Q71" s="91" t="s">
        <v>52</v>
      </c>
      <c r="R71" s="91" t="s">
        <v>52</v>
      </c>
      <c r="S71" s="91" t="s">
        <v>52</v>
      </c>
      <c r="T71" s="91" t="s">
        <v>52</v>
      </c>
      <c r="V71" s="135">
        <f t="shared" si="105"/>
        <v>0</v>
      </c>
      <c r="W71" s="135">
        <f t="shared" si="106"/>
        <v>0</v>
      </c>
      <c r="X71" s="135">
        <f t="shared" si="107"/>
        <v>0</v>
      </c>
      <c r="Y71" s="135">
        <f t="shared" si="108"/>
        <v>0</v>
      </c>
      <c r="Z71" s="135">
        <f t="shared" si="109"/>
        <v>0</v>
      </c>
      <c r="AA71" s="135">
        <f t="shared" si="110"/>
        <v>0</v>
      </c>
      <c r="AB71" s="135">
        <f t="shared" si="111"/>
        <v>0</v>
      </c>
      <c r="AC71" s="135">
        <f t="shared" si="112"/>
        <v>0</v>
      </c>
      <c r="AD71" s="135">
        <f t="shared" si="113"/>
        <v>0</v>
      </c>
      <c r="AE71" s="135">
        <f t="shared" si="114"/>
        <v>0</v>
      </c>
      <c r="AF71" s="135">
        <f t="shared" si="115"/>
        <v>0</v>
      </c>
      <c r="AG71" s="135">
        <f t="shared" si="116"/>
        <v>0</v>
      </c>
      <c r="AH71" s="135">
        <f t="shared" si="117"/>
        <v>0</v>
      </c>
      <c r="AI71" s="135">
        <f t="shared" si="118"/>
        <v>0</v>
      </c>
      <c r="AJ71" s="135">
        <f t="shared" si="119"/>
        <v>0</v>
      </c>
      <c r="AK71" s="135">
        <f t="shared" si="120"/>
        <v>0</v>
      </c>
      <c r="AL71" s="136"/>
      <c r="AM71" s="135">
        <f t="shared" si="121"/>
        <v>0</v>
      </c>
      <c r="AN71" s="135">
        <f t="shared" si="122"/>
        <v>0</v>
      </c>
      <c r="AO71" s="135">
        <f t="shared" si="123"/>
        <v>0</v>
      </c>
      <c r="AP71" s="135">
        <f t="shared" si="124"/>
        <v>0</v>
      </c>
      <c r="AQ71" s="135">
        <f t="shared" si="125"/>
        <v>0</v>
      </c>
      <c r="AR71" s="135">
        <f t="shared" si="126"/>
        <v>0</v>
      </c>
      <c r="AS71" s="135">
        <f t="shared" si="127"/>
        <v>0</v>
      </c>
      <c r="AT71" s="135">
        <f t="shared" si="128"/>
        <v>0</v>
      </c>
      <c r="AU71" s="135">
        <f t="shared" si="129"/>
        <v>0</v>
      </c>
      <c r="AV71" s="135">
        <f t="shared" si="130"/>
        <v>0</v>
      </c>
      <c r="AW71" s="135">
        <f t="shared" si="131"/>
        <v>0</v>
      </c>
      <c r="AX71" s="135">
        <f t="shared" si="132"/>
        <v>0</v>
      </c>
      <c r="AY71" s="135">
        <f t="shared" si="133"/>
        <v>0</v>
      </c>
      <c r="AZ71" s="135">
        <f t="shared" si="134"/>
        <v>0</v>
      </c>
      <c r="BA71" s="135">
        <f t="shared" si="135"/>
        <v>0</v>
      </c>
      <c r="BB71" s="135">
        <f t="shared" si="136"/>
        <v>0</v>
      </c>
      <c r="BD71">
        <f t="shared" si="137"/>
        <v>16</v>
      </c>
      <c r="BE71">
        <f t="shared" si="138"/>
        <v>0</v>
      </c>
      <c r="BJ71">
        <v>67</v>
      </c>
      <c r="BN71">
        <f t="shared" si="139"/>
        <v>0</v>
      </c>
      <c r="BO71">
        <f t="shared" si="140"/>
        <v>0</v>
      </c>
      <c r="BP71">
        <f t="shared" si="141"/>
        <v>0</v>
      </c>
      <c r="BQ71">
        <f t="shared" si="142"/>
        <v>0</v>
      </c>
      <c r="BR71">
        <f t="shared" si="143"/>
        <v>0</v>
      </c>
      <c r="BS71">
        <f t="shared" si="144"/>
        <v>0</v>
      </c>
      <c r="BT71">
        <f t="shared" si="145"/>
        <v>0</v>
      </c>
      <c r="BU71">
        <f t="shared" si="146"/>
        <v>0</v>
      </c>
      <c r="BV71">
        <f t="shared" si="147"/>
        <v>0</v>
      </c>
      <c r="BW71">
        <f t="shared" si="148"/>
        <v>0</v>
      </c>
      <c r="BX71">
        <f t="shared" si="149"/>
        <v>0</v>
      </c>
      <c r="BY71">
        <f t="shared" si="150"/>
        <v>0</v>
      </c>
      <c r="BZ71">
        <f t="shared" si="151"/>
        <v>0</v>
      </c>
      <c r="CA71">
        <f t="shared" si="152"/>
        <v>0</v>
      </c>
      <c r="CC71">
        <f t="shared" si="153"/>
        <v>0</v>
      </c>
      <c r="CD71">
        <f t="shared" si="154"/>
        <v>0</v>
      </c>
    </row>
    <row r="72" spans="1:82" ht="15" x14ac:dyDescent="0.2">
      <c r="A72" s="5">
        <f t="shared" si="155"/>
        <v>31</v>
      </c>
      <c r="B72" s="153" t="s">
        <v>191</v>
      </c>
      <c r="C72" s="93" t="s">
        <v>192</v>
      </c>
      <c r="D72" s="34">
        <f t="shared" si="104"/>
        <v>0</v>
      </c>
      <c r="E72" s="91" t="s">
        <v>52</v>
      </c>
      <c r="F72" s="91" t="s">
        <v>52</v>
      </c>
      <c r="G72" s="91" t="s">
        <v>52</v>
      </c>
      <c r="H72" s="91" t="s">
        <v>52</v>
      </c>
      <c r="I72" s="91" t="s">
        <v>52</v>
      </c>
      <c r="J72" s="91" t="s">
        <v>52</v>
      </c>
      <c r="K72" s="91" t="s">
        <v>52</v>
      </c>
      <c r="L72" s="91" t="s">
        <v>52</v>
      </c>
      <c r="M72" s="91" t="s">
        <v>52</v>
      </c>
      <c r="N72" s="91" t="s">
        <v>52</v>
      </c>
      <c r="O72" s="91" t="s">
        <v>52</v>
      </c>
      <c r="P72" s="91" t="s">
        <v>52</v>
      </c>
      <c r="Q72" s="91" t="s">
        <v>52</v>
      </c>
      <c r="R72" s="91" t="s">
        <v>52</v>
      </c>
      <c r="S72" s="91" t="s">
        <v>52</v>
      </c>
      <c r="T72" s="91" t="s">
        <v>52</v>
      </c>
      <c r="V72" s="135">
        <f t="shared" si="105"/>
        <v>0</v>
      </c>
      <c r="W72" s="135">
        <f t="shared" si="106"/>
        <v>0</v>
      </c>
      <c r="X72" s="135">
        <f t="shared" si="107"/>
        <v>0</v>
      </c>
      <c r="Y72" s="135">
        <f t="shared" si="108"/>
        <v>0</v>
      </c>
      <c r="Z72" s="135">
        <f t="shared" si="109"/>
        <v>0</v>
      </c>
      <c r="AA72" s="135">
        <f t="shared" si="110"/>
        <v>0</v>
      </c>
      <c r="AB72" s="135">
        <f t="shared" si="111"/>
        <v>0</v>
      </c>
      <c r="AC72" s="135">
        <f t="shared" si="112"/>
        <v>0</v>
      </c>
      <c r="AD72" s="135">
        <f t="shared" si="113"/>
        <v>0</v>
      </c>
      <c r="AE72" s="135">
        <f t="shared" si="114"/>
        <v>0</v>
      </c>
      <c r="AF72" s="135">
        <f t="shared" si="115"/>
        <v>0</v>
      </c>
      <c r="AG72" s="135">
        <f t="shared" si="116"/>
        <v>0</v>
      </c>
      <c r="AH72" s="135">
        <f t="shared" si="117"/>
        <v>0</v>
      </c>
      <c r="AI72" s="135">
        <f t="shared" si="118"/>
        <v>0</v>
      </c>
      <c r="AJ72" s="135">
        <f t="shared" si="119"/>
        <v>0</v>
      </c>
      <c r="AK72" s="135">
        <f t="shared" si="120"/>
        <v>0</v>
      </c>
      <c r="AL72" s="136"/>
      <c r="AM72" s="135">
        <f t="shared" si="121"/>
        <v>0</v>
      </c>
      <c r="AN72" s="135">
        <f t="shared" si="122"/>
        <v>0</v>
      </c>
      <c r="AO72" s="135">
        <f t="shared" si="123"/>
        <v>0</v>
      </c>
      <c r="AP72" s="135">
        <f t="shared" si="124"/>
        <v>0</v>
      </c>
      <c r="AQ72" s="135">
        <f t="shared" si="125"/>
        <v>0</v>
      </c>
      <c r="AR72" s="135">
        <f t="shared" si="126"/>
        <v>0</v>
      </c>
      <c r="AS72" s="135">
        <f t="shared" si="127"/>
        <v>0</v>
      </c>
      <c r="AT72" s="135">
        <f t="shared" si="128"/>
        <v>0</v>
      </c>
      <c r="AU72" s="135">
        <f t="shared" si="129"/>
        <v>0</v>
      </c>
      <c r="AV72" s="135">
        <f t="shared" si="130"/>
        <v>0</v>
      </c>
      <c r="AW72" s="135">
        <f t="shared" si="131"/>
        <v>0</v>
      </c>
      <c r="AX72" s="135">
        <f t="shared" si="132"/>
        <v>0</v>
      </c>
      <c r="AY72" s="135">
        <f t="shared" si="133"/>
        <v>0</v>
      </c>
      <c r="AZ72" s="135">
        <f t="shared" si="134"/>
        <v>0</v>
      </c>
      <c r="BA72" s="135">
        <f t="shared" si="135"/>
        <v>0</v>
      </c>
      <c r="BB72" s="135">
        <f t="shared" si="136"/>
        <v>0</v>
      </c>
      <c r="BD72">
        <f t="shared" si="137"/>
        <v>16</v>
      </c>
      <c r="BE72">
        <f t="shared" si="138"/>
        <v>0</v>
      </c>
      <c r="BJ72">
        <v>68</v>
      </c>
      <c r="BN72">
        <f t="shared" si="139"/>
        <v>0</v>
      </c>
      <c r="BO72">
        <f t="shared" si="140"/>
        <v>0</v>
      </c>
      <c r="BP72">
        <f t="shared" si="141"/>
        <v>0</v>
      </c>
      <c r="BQ72">
        <f t="shared" si="142"/>
        <v>0</v>
      </c>
      <c r="BR72">
        <f t="shared" si="143"/>
        <v>0</v>
      </c>
      <c r="BS72">
        <f t="shared" si="144"/>
        <v>0</v>
      </c>
      <c r="BT72">
        <f t="shared" si="145"/>
        <v>0</v>
      </c>
      <c r="BU72">
        <f t="shared" si="146"/>
        <v>0</v>
      </c>
      <c r="BV72">
        <f t="shared" si="147"/>
        <v>0</v>
      </c>
      <c r="BW72">
        <f t="shared" si="148"/>
        <v>0</v>
      </c>
      <c r="BX72">
        <f t="shared" si="149"/>
        <v>0</v>
      </c>
      <c r="BY72">
        <f t="shared" si="150"/>
        <v>0</v>
      </c>
      <c r="BZ72">
        <f t="shared" si="151"/>
        <v>0</v>
      </c>
      <c r="CA72">
        <f t="shared" si="152"/>
        <v>0</v>
      </c>
      <c r="CC72">
        <f t="shared" si="153"/>
        <v>0</v>
      </c>
      <c r="CD72">
        <f t="shared" si="154"/>
        <v>0</v>
      </c>
    </row>
    <row r="73" spans="1:82" ht="15" x14ac:dyDescent="0.2">
      <c r="A73" s="5">
        <f t="shared" si="155"/>
        <v>31</v>
      </c>
      <c r="B73" s="153" t="s">
        <v>193</v>
      </c>
      <c r="C73" s="93" t="s">
        <v>184</v>
      </c>
      <c r="D73" s="34">
        <f t="shared" si="104"/>
        <v>0</v>
      </c>
      <c r="E73" s="91" t="s">
        <v>52</v>
      </c>
      <c r="F73" s="91" t="s">
        <v>52</v>
      </c>
      <c r="G73" s="91" t="s">
        <v>52</v>
      </c>
      <c r="H73" s="91" t="s">
        <v>52</v>
      </c>
      <c r="I73" s="91" t="s">
        <v>52</v>
      </c>
      <c r="J73" s="91" t="s">
        <v>52</v>
      </c>
      <c r="K73" s="91" t="s">
        <v>52</v>
      </c>
      <c r="L73" s="91" t="s">
        <v>52</v>
      </c>
      <c r="M73" s="91" t="s">
        <v>52</v>
      </c>
      <c r="N73" s="91" t="s">
        <v>52</v>
      </c>
      <c r="O73" s="91" t="s">
        <v>52</v>
      </c>
      <c r="P73" s="91" t="s">
        <v>52</v>
      </c>
      <c r="Q73" s="91" t="s">
        <v>52</v>
      </c>
      <c r="R73" s="91" t="s">
        <v>52</v>
      </c>
      <c r="S73" s="91" t="s">
        <v>52</v>
      </c>
      <c r="T73" s="91" t="s">
        <v>52</v>
      </c>
      <c r="V73" s="135">
        <f t="shared" si="105"/>
        <v>0</v>
      </c>
      <c r="W73" s="135">
        <f t="shared" si="106"/>
        <v>0</v>
      </c>
      <c r="X73" s="135">
        <f t="shared" si="107"/>
        <v>0</v>
      </c>
      <c r="Y73" s="135">
        <f t="shared" si="108"/>
        <v>0</v>
      </c>
      <c r="Z73" s="135">
        <f t="shared" si="109"/>
        <v>0</v>
      </c>
      <c r="AA73" s="135">
        <f t="shared" si="110"/>
        <v>0</v>
      </c>
      <c r="AB73" s="135">
        <f t="shared" si="111"/>
        <v>0</v>
      </c>
      <c r="AC73" s="135">
        <f t="shared" si="112"/>
        <v>0</v>
      </c>
      <c r="AD73" s="135">
        <f t="shared" si="113"/>
        <v>0</v>
      </c>
      <c r="AE73" s="135">
        <f t="shared" si="114"/>
        <v>0</v>
      </c>
      <c r="AF73" s="135">
        <f t="shared" si="115"/>
        <v>0</v>
      </c>
      <c r="AG73" s="135">
        <f t="shared" si="116"/>
        <v>0</v>
      </c>
      <c r="AH73" s="135">
        <f t="shared" si="117"/>
        <v>0</v>
      </c>
      <c r="AI73" s="135">
        <f t="shared" si="118"/>
        <v>0</v>
      </c>
      <c r="AJ73" s="135">
        <f t="shared" si="119"/>
        <v>0</v>
      </c>
      <c r="AK73" s="135">
        <f t="shared" si="120"/>
        <v>0</v>
      </c>
      <c r="AL73" s="136"/>
      <c r="AM73" s="135">
        <f t="shared" si="121"/>
        <v>0</v>
      </c>
      <c r="AN73" s="135">
        <f t="shared" si="122"/>
        <v>0</v>
      </c>
      <c r="AO73" s="135">
        <f t="shared" si="123"/>
        <v>0</v>
      </c>
      <c r="AP73" s="135">
        <f t="shared" si="124"/>
        <v>0</v>
      </c>
      <c r="AQ73" s="135">
        <f t="shared" si="125"/>
        <v>0</v>
      </c>
      <c r="AR73" s="135">
        <f t="shared" si="126"/>
        <v>0</v>
      </c>
      <c r="AS73" s="135">
        <f t="shared" si="127"/>
        <v>0</v>
      </c>
      <c r="AT73" s="135">
        <f t="shared" si="128"/>
        <v>0</v>
      </c>
      <c r="AU73" s="135">
        <f t="shared" si="129"/>
        <v>0</v>
      </c>
      <c r="AV73" s="135">
        <f t="shared" si="130"/>
        <v>0</v>
      </c>
      <c r="AW73" s="135">
        <f t="shared" si="131"/>
        <v>0</v>
      </c>
      <c r="AX73" s="135">
        <f t="shared" si="132"/>
        <v>0</v>
      </c>
      <c r="AY73" s="135">
        <f t="shared" si="133"/>
        <v>0</v>
      </c>
      <c r="AZ73" s="135">
        <f t="shared" si="134"/>
        <v>0</v>
      </c>
      <c r="BA73" s="135">
        <f t="shared" si="135"/>
        <v>0</v>
      </c>
      <c r="BB73" s="135">
        <f t="shared" si="136"/>
        <v>0</v>
      </c>
      <c r="BD73">
        <f t="shared" si="137"/>
        <v>16</v>
      </c>
      <c r="BE73">
        <f t="shared" si="138"/>
        <v>0</v>
      </c>
      <c r="BJ73">
        <v>69</v>
      </c>
      <c r="BN73">
        <f t="shared" si="139"/>
        <v>0</v>
      </c>
      <c r="BO73">
        <f t="shared" si="140"/>
        <v>0</v>
      </c>
      <c r="BP73">
        <f t="shared" si="141"/>
        <v>0</v>
      </c>
      <c r="BQ73">
        <f t="shared" si="142"/>
        <v>0</v>
      </c>
      <c r="BR73">
        <f t="shared" si="143"/>
        <v>0</v>
      </c>
      <c r="BS73">
        <f t="shared" si="144"/>
        <v>0</v>
      </c>
      <c r="BT73">
        <f t="shared" si="145"/>
        <v>0</v>
      </c>
      <c r="BU73">
        <f t="shared" si="146"/>
        <v>0</v>
      </c>
      <c r="BV73">
        <f t="shared" si="147"/>
        <v>0</v>
      </c>
      <c r="BW73">
        <f t="shared" si="148"/>
        <v>0</v>
      </c>
      <c r="BX73">
        <f t="shared" si="149"/>
        <v>0</v>
      </c>
      <c r="BY73">
        <f t="shared" si="150"/>
        <v>0</v>
      </c>
      <c r="BZ73">
        <f t="shared" si="151"/>
        <v>0</v>
      </c>
      <c r="CA73">
        <f t="shared" si="152"/>
        <v>0</v>
      </c>
      <c r="CC73">
        <f t="shared" si="153"/>
        <v>0</v>
      </c>
      <c r="CD73">
        <f t="shared" si="154"/>
        <v>0</v>
      </c>
    </row>
    <row r="74" spans="1:82" ht="15" x14ac:dyDescent="0.2">
      <c r="A74" s="5">
        <f t="shared" si="155"/>
        <v>31</v>
      </c>
      <c r="B74" s="153" t="s">
        <v>194</v>
      </c>
      <c r="C74" s="93" t="s">
        <v>177</v>
      </c>
      <c r="D74" s="34">
        <f t="shared" si="104"/>
        <v>0</v>
      </c>
      <c r="E74" s="91" t="s">
        <v>52</v>
      </c>
      <c r="F74" s="91" t="s">
        <v>52</v>
      </c>
      <c r="G74" s="91" t="s">
        <v>52</v>
      </c>
      <c r="H74" s="91" t="s">
        <v>52</v>
      </c>
      <c r="I74" s="91" t="s">
        <v>52</v>
      </c>
      <c r="J74" s="91" t="s">
        <v>52</v>
      </c>
      <c r="K74" s="91" t="s">
        <v>52</v>
      </c>
      <c r="L74" s="91" t="s">
        <v>52</v>
      </c>
      <c r="M74" s="91" t="s">
        <v>52</v>
      </c>
      <c r="N74" s="91" t="s">
        <v>52</v>
      </c>
      <c r="O74" s="91" t="s">
        <v>52</v>
      </c>
      <c r="P74" s="91" t="s">
        <v>52</v>
      </c>
      <c r="Q74" s="91" t="s">
        <v>52</v>
      </c>
      <c r="R74" s="91" t="s">
        <v>52</v>
      </c>
      <c r="S74" s="91" t="s">
        <v>52</v>
      </c>
      <c r="T74" s="91" t="s">
        <v>52</v>
      </c>
      <c r="V74" s="135">
        <f t="shared" si="105"/>
        <v>0</v>
      </c>
      <c r="W74" s="135">
        <f t="shared" si="106"/>
        <v>0</v>
      </c>
      <c r="X74" s="135">
        <f t="shared" si="107"/>
        <v>0</v>
      </c>
      <c r="Y74" s="135">
        <f t="shared" si="108"/>
        <v>0</v>
      </c>
      <c r="Z74" s="135">
        <f t="shared" si="109"/>
        <v>0</v>
      </c>
      <c r="AA74" s="135">
        <f t="shared" si="110"/>
        <v>0</v>
      </c>
      <c r="AB74" s="135">
        <f t="shared" si="111"/>
        <v>0</v>
      </c>
      <c r="AC74" s="135">
        <f t="shared" si="112"/>
        <v>0</v>
      </c>
      <c r="AD74" s="135">
        <f t="shared" si="113"/>
        <v>0</v>
      </c>
      <c r="AE74" s="135">
        <f t="shared" si="114"/>
        <v>0</v>
      </c>
      <c r="AF74" s="135">
        <f t="shared" si="115"/>
        <v>0</v>
      </c>
      <c r="AG74" s="135">
        <f t="shared" si="116"/>
        <v>0</v>
      </c>
      <c r="AH74" s="135">
        <f t="shared" si="117"/>
        <v>0</v>
      </c>
      <c r="AI74" s="135">
        <f t="shared" si="118"/>
        <v>0</v>
      </c>
      <c r="AJ74" s="135">
        <f t="shared" si="119"/>
        <v>0</v>
      </c>
      <c r="AK74" s="135">
        <f t="shared" si="120"/>
        <v>0</v>
      </c>
      <c r="AL74" s="136"/>
      <c r="AM74" s="135">
        <f t="shared" si="121"/>
        <v>0</v>
      </c>
      <c r="AN74" s="135">
        <f t="shared" si="122"/>
        <v>0</v>
      </c>
      <c r="AO74" s="135">
        <f t="shared" si="123"/>
        <v>0</v>
      </c>
      <c r="AP74" s="135">
        <f t="shared" si="124"/>
        <v>0</v>
      </c>
      <c r="AQ74" s="135">
        <f t="shared" si="125"/>
        <v>0</v>
      </c>
      <c r="AR74" s="135">
        <f t="shared" si="126"/>
        <v>0</v>
      </c>
      <c r="AS74" s="135">
        <f t="shared" si="127"/>
        <v>0</v>
      </c>
      <c r="AT74" s="135">
        <f t="shared" si="128"/>
        <v>0</v>
      </c>
      <c r="AU74" s="135">
        <f t="shared" si="129"/>
        <v>0</v>
      </c>
      <c r="AV74" s="135">
        <f t="shared" si="130"/>
        <v>0</v>
      </c>
      <c r="AW74" s="135">
        <f t="shared" si="131"/>
        <v>0</v>
      </c>
      <c r="AX74" s="135">
        <f t="shared" si="132"/>
        <v>0</v>
      </c>
      <c r="AY74" s="135">
        <f t="shared" si="133"/>
        <v>0</v>
      </c>
      <c r="AZ74" s="135">
        <f t="shared" si="134"/>
        <v>0</v>
      </c>
      <c r="BA74" s="135">
        <f t="shared" si="135"/>
        <v>0</v>
      </c>
      <c r="BB74" s="135">
        <f t="shared" si="136"/>
        <v>0</v>
      </c>
      <c r="BD74">
        <f t="shared" si="137"/>
        <v>16</v>
      </c>
      <c r="BE74">
        <f t="shared" si="138"/>
        <v>0</v>
      </c>
      <c r="BJ74">
        <v>70</v>
      </c>
      <c r="BN74">
        <f t="shared" si="139"/>
        <v>0</v>
      </c>
      <c r="BO74">
        <f t="shared" si="140"/>
        <v>0</v>
      </c>
      <c r="BP74">
        <f t="shared" si="141"/>
        <v>0</v>
      </c>
      <c r="BQ74">
        <f t="shared" si="142"/>
        <v>0</v>
      </c>
      <c r="BR74">
        <f t="shared" si="143"/>
        <v>0</v>
      </c>
      <c r="BS74">
        <f t="shared" si="144"/>
        <v>0</v>
      </c>
      <c r="BT74">
        <f t="shared" si="145"/>
        <v>0</v>
      </c>
      <c r="BU74">
        <f t="shared" si="146"/>
        <v>0</v>
      </c>
      <c r="BV74">
        <f t="shared" si="147"/>
        <v>0</v>
      </c>
      <c r="BW74">
        <f t="shared" si="148"/>
        <v>0</v>
      </c>
      <c r="BX74">
        <f t="shared" si="149"/>
        <v>0</v>
      </c>
      <c r="BY74">
        <f t="shared" si="150"/>
        <v>0</v>
      </c>
      <c r="BZ74">
        <f t="shared" si="151"/>
        <v>0</v>
      </c>
      <c r="CA74">
        <f t="shared" si="152"/>
        <v>0</v>
      </c>
      <c r="CC74">
        <f t="shared" si="153"/>
        <v>0</v>
      </c>
      <c r="CD74">
        <f t="shared" si="154"/>
        <v>0</v>
      </c>
    </row>
    <row r="75" spans="1:82" ht="15" x14ac:dyDescent="0.2">
      <c r="A75" s="5">
        <f t="shared" si="155"/>
        <v>31</v>
      </c>
      <c r="B75" s="153" t="s">
        <v>195</v>
      </c>
      <c r="C75" s="30" t="s">
        <v>184</v>
      </c>
      <c r="D75" s="34">
        <f t="shared" si="104"/>
        <v>0</v>
      </c>
      <c r="E75" s="91" t="s">
        <v>52</v>
      </c>
      <c r="F75" s="91" t="s">
        <v>52</v>
      </c>
      <c r="G75" s="91" t="s">
        <v>52</v>
      </c>
      <c r="H75" s="91" t="s">
        <v>52</v>
      </c>
      <c r="I75" s="91" t="s">
        <v>52</v>
      </c>
      <c r="J75" s="91" t="s">
        <v>52</v>
      </c>
      <c r="K75" s="91" t="s">
        <v>52</v>
      </c>
      <c r="L75" s="91" t="s">
        <v>52</v>
      </c>
      <c r="M75" s="91" t="s">
        <v>52</v>
      </c>
      <c r="N75" s="91" t="s">
        <v>52</v>
      </c>
      <c r="O75" s="91" t="s">
        <v>52</v>
      </c>
      <c r="P75" s="91" t="s">
        <v>52</v>
      </c>
      <c r="Q75" s="91" t="s">
        <v>52</v>
      </c>
      <c r="R75" s="91" t="s">
        <v>52</v>
      </c>
      <c r="S75" s="91" t="s">
        <v>52</v>
      </c>
      <c r="T75" s="91" t="s">
        <v>52</v>
      </c>
      <c r="V75" s="135">
        <f t="shared" si="105"/>
        <v>0</v>
      </c>
      <c r="W75" s="135">
        <f t="shared" si="106"/>
        <v>0</v>
      </c>
      <c r="X75" s="135">
        <f t="shared" si="107"/>
        <v>0</v>
      </c>
      <c r="Y75" s="135">
        <f t="shared" si="108"/>
        <v>0</v>
      </c>
      <c r="Z75" s="135">
        <f t="shared" si="109"/>
        <v>0</v>
      </c>
      <c r="AA75" s="135">
        <f t="shared" si="110"/>
        <v>0</v>
      </c>
      <c r="AB75" s="135">
        <f t="shared" si="111"/>
        <v>0</v>
      </c>
      <c r="AC75" s="135">
        <f t="shared" si="112"/>
        <v>0</v>
      </c>
      <c r="AD75" s="135">
        <f t="shared" si="113"/>
        <v>0</v>
      </c>
      <c r="AE75" s="135">
        <f t="shared" si="114"/>
        <v>0</v>
      </c>
      <c r="AF75" s="135">
        <f t="shared" si="115"/>
        <v>0</v>
      </c>
      <c r="AG75" s="135">
        <f t="shared" si="116"/>
        <v>0</v>
      </c>
      <c r="AH75" s="135">
        <f t="shared" si="117"/>
        <v>0</v>
      </c>
      <c r="AI75" s="135">
        <f t="shared" si="118"/>
        <v>0</v>
      </c>
      <c r="AJ75" s="135">
        <f t="shared" si="119"/>
        <v>0</v>
      </c>
      <c r="AK75" s="135">
        <f t="shared" si="120"/>
        <v>0</v>
      </c>
      <c r="AL75" s="136"/>
      <c r="AM75" s="135">
        <f t="shared" si="121"/>
        <v>0</v>
      </c>
      <c r="AN75" s="135">
        <f t="shared" si="122"/>
        <v>0</v>
      </c>
      <c r="AO75" s="135">
        <f t="shared" si="123"/>
        <v>0</v>
      </c>
      <c r="AP75" s="135">
        <f t="shared" si="124"/>
        <v>0</v>
      </c>
      <c r="AQ75" s="135">
        <f t="shared" si="125"/>
        <v>0</v>
      </c>
      <c r="AR75" s="135">
        <f t="shared" si="126"/>
        <v>0</v>
      </c>
      <c r="AS75" s="135">
        <f t="shared" si="127"/>
        <v>0</v>
      </c>
      <c r="AT75" s="135">
        <f t="shared" si="128"/>
        <v>0</v>
      </c>
      <c r="AU75" s="135">
        <f t="shared" si="129"/>
        <v>0</v>
      </c>
      <c r="AV75" s="135">
        <f t="shared" si="130"/>
        <v>0</v>
      </c>
      <c r="AW75" s="135">
        <f t="shared" si="131"/>
        <v>0</v>
      </c>
      <c r="AX75" s="135">
        <f t="shared" si="132"/>
        <v>0</v>
      </c>
      <c r="AY75" s="135">
        <f t="shared" si="133"/>
        <v>0</v>
      </c>
      <c r="AZ75" s="135">
        <f t="shared" si="134"/>
        <v>0</v>
      </c>
      <c r="BA75" s="135">
        <f t="shared" si="135"/>
        <v>0</v>
      </c>
      <c r="BB75" s="135">
        <f t="shared" si="136"/>
        <v>0</v>
      </c>
      <c r="BD75">
        <f t="shared" si="137"/>
        <v>16</v>
      </c>
      <c r="BE75">
        <f t="shared" si="138"/>
        <v>0</v>
      </c>
      <c r="BJ75">
        <v>71</v>
      </c>
      <c r="BN75">
        <f t="shared" si="139"/>
        <v>0</v>
      </c>
      <c r="BO75">
        <f t="shared" si="140"/>
        <v>0</v>
      </c>
      <c r="BP75">
        <f t="shared" si="141"/>
        <v>0</v>
      </c>
      <c r="BQ75">
        <f t="shared" si="142"/>
        <v>0</v>
      </c>
      <c r="BR75">
        <f t="shared" si="143"/>
        <v>0</v>
      </c>
      <c r="BS75">
        <f t="shared" si="144"/>
        <v>0</v>
      </c>
      <c r="BT75">
        <f t="shared" si="145"/>
        <v>0</v>
      </c>
      <c r="BU75">
        <f t="shared" si="146"/>
        <v>0</v>
      </c>
      <c r="BV75">
        <f t="shared" si="147"/>
        <v>0</v>
      </c>
      <c r="BW75">
        <f t="shared" si="148"/>
        <v>0</v>
      </c>
      <c r="BX75">
        <f t="shared" si="149"/>
        <v>0</v>
      </c>
      <c r="BY75">
        <f t="shared" si="150"/>
        <v>0</v>
      </c>
      <c r="BZ75">
        <f t="shared" si="151"/>
        <v>0</v>
      </c>
      <c r="CA75">
        <f t="shared" si="152"/>
        <v>0</v>
      </c>
      <c r="CC75">
        <f t="shared" si="153"/>
        <v>0</v>
      </c>
      <c r="CD75">
        <f t="shared" si="154"/>
        <v>0</v>
      </c>
    </row>
    <row r="76" spans="1:82" ht="15" x14ac:dyDescent="0.2">
      <c r="A76" s="5">
        <f t="shared" si="155"/>
        <v>31</v>
      </c>
      <c r="B76" s="153" t="s">
        <v>196</v>
      </c>
      <c r="C76" s="30" t="s">
        <v>177</v>
      </c>
      <c r="D76" s="34">
        <f t="shared" si="104"/>
        <v>0</v>
      </c>
      <c r="E76" s="91" t="s">
        <v>52</v>
      </c>
      <c r="F76" s="91" t="s">
        <v>52</v>
      </c>
      <c r="G76" s="91" t="s">
        <v>52</v>
      </c>
      <c r="H76" s="91" t="s">
        <v>52</v>
      </c>
      <c r="I76" s="91" t="s">
        <v>52</v>
      </c>
      <c r="J76" s="91" t="s">
        <v>52</v>
      </c>
      <c r="K76" s="91" t="s">
        <v>52</v>
      </c>
      <c r="L76" s="91" t="s">
        <v>52</v>
      </c>
      <c r="M76" s="91" t="s">
        <v>52</v>
      </c>
      <c r="N76" s="91" t="s">
        <v>52</v>
      </c>
      <c r="O76" s="91" t="s">
        <v>52</v>
      </c>
      <c r="P76" s="91" t="s">
        <v>52</v>
      </c>
      <c r="Q76" s="91" t="s">
        <v>52</v>
      </c>
      <c r="R76" s="91" t="s">
        <v>52</v>
      </c>
      <c r="S76" s="91" t="s">
        <v>52</v>
      </c>
      <c r="T76" s="91" t="s">
        <v>52</v>
      </c>
      <c r="V76" s="135">
        <f t="shared" si="105"/>
        <v>0</v>
      </c>
      <c r="W76" s="135">
        <f t="shared" si="106"/>
        <v>0</v>
      </c>
      <c r="X76" s="135">
        <f t="shared" si="107"/>
        <v>0</v>
      </c>
      <c r="Y76" s="135">
        <f t="shared" si="108"/>
        <v>0</v>
      </c>
      <c r="Z76" s="135">
        <f t="shared" si="109"/>
        <v>0</v>
      </c>
      <c r="AA76" s="135">
        <f t="shared" si="110"/>
        <v>0</v>
      </c>
      <c r="AB76" s="135">
        <f t="shared" si="111"/>
        <v>0</v>
      </c>
      <c r="AC76" s="135">
        <f t="shared" si="112"/>
        <v>0</v>
      </c>
      <c r="AD76" s="135">
        <f t="shared" si="113"/>
        <v>0</v>
      </c>
      <c r="AE76" s="135">
        <f t="shared" si="114"/>
        <v>0</v>
      </c>
      <c r="AF76" s="135">
        <f t="shared" si="115"/>
        <v>0</v>
      </c>
      <c r="AG76" s="135">
        <f t="shared" si="116"/>
        <v>0</v>
      </c>
      <c r="AH76" s="135">
        <f t="shared" si="117"/>
        <v>0</v>
      </c>
      <c r="AI76" s="135">
        <f t="shared" si="118"/>
        <v>0</v>
      </c>
      <c r="AJ76" s="135">
        <f t="shared" si="119"/>
        <v>0</v>
      </c>
      <c r="AK76" s="135">
        <f t="shared" si="120"/>
        <v>0</v>
      </c>
      <c r="AL76" s="136"/>
      <c r="AM76" s="135">
        <f t="shared" si="121"/>
        <v>0</v>
      </c>
      <c r="AN76" s="135">
        <f t="shared" si="122"/>
        <v>0</v>
      </c>
      <c r="AO76" s="135">
        <f t="shared" si="123"/>
        <v>0</v>
      </c>
      <c r="AP76" s="135">
        <f t="shared" si="124"/>
        <v>0</v>
      </c>
      <c r="AQ76" s="135">
        <f t="shared" si="125"/>
        <v>0</v>
      </c>
      <c r="AR76" s="135">
        <f t="shared" si="126"/>
        <v>0</v>
      </c>
      <c r="AS76" s="135">
        <f t="shared" si="127"/>
        <v>0</v>
      </c>
      <c r="AT76" s="135">
        <f t="shared" si="128"/>
        <v>0</v>
      </c>
      <c r="AU76" s="135">
        <f t="shared" si="129"/>
        <v>0</v>
      </c>
      <c r="AV76" s="135">
        <f t="shared" si="130"/>
        <v>0</v>
      </c>
      <c r="AW76" s="135">
        <f t="shared" si="131"/>
        <v>0</v>
      </c>
      <c r="AX76" s="135">
        <f t="shared" si="132"/>
        <v>0</v>
      </c>
      <c r="AY76" s="135">
        <f t="shared" si="133"/>
        <v>0</v>
      </c>
      <c r="AZ76" s="135">
        <f t="shared" si="134"/>
        <v>0</v>
      </c>
      <c r="BA76" s="135">
        <f t="shared" si="135"/>
        <v>0</v>
      </c>
      <c r="BB76" s="135">
        <f t="shared" si="136"/>
        <v>0</v>
      </c>
      <c r="BD76">
        <f t="shared" si="137"/>
        <v>16</v>
      </c>
      <c r="BE76">
        <f t="shared" si="138"/>
        <v>0</v>
      </c>
      <c r="BJ76">
        <v>72</v>
      </c>
      <c r="BN76">
        <f t="shared" si="139"/>
        <v>0</v>
      </c>
      <c r="BO76">
        <f t="shared" si="140"/>
        <v>0</v>
      </c>
      <c r="BP76">
        <f t="shared" si="141"/>
        <v>0</v>
      </c>
      <c r="BQ76">
        <f t="shared" si="142"/>
        <v>0</v>
      </c>
      <c r="BR76">
        <f t="shared" si="143"/>
        <v>0</v>
      </c>
      <c r="BS76">
        <f t="shared" si="144"/>
        <v>0</v>
      </c>
      <c r="BT76">
        <f t="shared" si="145"/>
        <v>0</v>
      </c>
      <c r="BU76">
        <f t="shared" si="146"/>
        <v>0</v>
      </c>
      <c r="BV76">
        <f t="shared" si="147"/>
        <v>0</v>
      </c>
      <c r="BW76">
        <f t="shared" si="148"/>
        <v>0</v>
      </c>
      <c r="BX76">
        <f t="shared" si="149"/>
        <v>0</v>
      </c>
      <c r="BY76">
        <f t="shared" si="150"/>
        <v>0</v>
      </c>
      <c r="BZ76">
        <f t="shared" si="151"/>
        <v>0</v>
      </c>
      <c r="CA76">
        <f t="shared" si="152"/>
        <v>0</v>
      </c>
      <c r="CC76">
        <f t="shared" si="153"/>
        <v>0</v>
      </c>
      <c r="CD76">
        <f t="shared" si="154"/>
        <v>0</v>
      </c>
    </row>
    <row r="77" spans="1:82" ht="15" x14ac:dyDescent="0.2">
      <c r="A77" s="5">
        <f t="shared" si="155"/>
        <v>31</v>
      </c>
      <c r="B77" s="153" t="s">
        <v>197</v>
      </c>
      <c r="C77" s="93" t="s">
        <v>186</v>
      </c>
      <c r="D77" s="34">
        <f t="shared" si="104"/>
        <v>0</v>
      </c>
      <c r="E77" s="91" t="s">
        <v>52</v>
      </c>
      <c r="F77" s="91" t="s">
        <v>52</v>
      </c>
      <c r="G77" s="91" t="s">
        <v>52</v>
      </c>
      <c r="H77" s="91" t="s">
        <v>52</v>
      </c>
      <c r="I77" s="91" t="s">
        <v>52</v>
      </c>
      <c r="J77" s="91" t="s">
        <v>52</v>
      </c>
      <c r="K77" s="91" t="s">
        <v>52</v>
      </c>
      <c r="L77" s="91" t="s">
        <v>52</v>
      </c>
      <c r="M77" s="91" t="s">
        <v>52</v>
      </c>
      <c r="N77" s="91" t="s">
        <v>52</v>
      </c>
      <c r="O77" s="91" t="s">
        <v>52</v>
      </c>
      <c r="P77" s="91" t="s">
        <v>52</v>
      </c>
      <c r="Q77" s="91" t="s">
        <v>52</v>
      </c>
      <c r="R77" s="91" t="s">
        <v>52</v>
      </c>
      <c r="S77" s="91" t="s">
        <v>52</v>
      </c>
      <c r="T77" s="91" t="s">
        <v>52</v>
      </c>
      <c r="V77" s="135">
        <f t="shared" si="105"/>
        <v>0</v>
      </c>
      <c r="W77" s="135">
        <f t="shared" si="106"/>
        <v>0</v>
      </c>
      <c r="X77" s="135">
        <f t="shared" si="107"/>
        <v>0</v>
      </c>
      <c r="Y77" s="135">
        <f t="shared" si="108"/>
        <v>0</v>
      </c>
      <c r="Z77" s="135">
        <f t="shared" si="109"/>
        <v>0</v>
      </c>
      <c r="AA77" s="135">
        <f t="shared" si="110"/>
        <v>0</v>
      </c>
      <c r="AB77" s="135">
        <f t="shared" si="111"/>
        <v>0</v>
      </c>
      <c r="AC77" s="135">
        <f t="shared" si="112"/>
        <v>0</v>
      </c>
      <c r="AD77" s="135">
        <f t="shared" si="113"/>
        <v>0</v>
      </c>
      <c r="AE77" s="135">
        <f t="shared" si="114"/>
        <v>0</v>
      </c>
      <c r="AF77" s="135">
        <f t="shared" si="115"/>
        <v>0</v>
      </c>
      <c r="AG77" s="135">
        <f t="shared" si="116"/>
        <v>0</v>
      </c>
      <c r="AH77" s="135">
        <f t="shared" si="117"/>
        <v>0</v>
      </c>
      <c r="AI77" s="135">
        <f t="shared" si="118"/>
        <v>0</v>
      </c>
      <c r="AJ77" s="135">
        <f t="shared" si="119"/>
        <v>0</v>
      </c>
      <c r="AK77" s="135">
        <f t="shared" si="120"/>
        <v>0</v>
      </c>
      <c r="AL77" s="136"/>
      <c r="AM77" s="135">
        <f t="shared" si="121"/>
        <v>0</v>
      </c>
      <c r="AN77" s="135">
        <f t="shared" si="122"/>
        <v>0</v>
      </c>
      <c r="AO77" s="135">
        <f t="shared" si="123"/>
        <v>0</v>
      </c>
      <c r="AP77" s="135">
        <f t="shared" si="124"/>
        <v>0</v>
      </c>
      <c r="AQ77" s="135">
        <f t="shared" si="125"/>
        <v>0</v>
      </c>
      <c r="AR77" s="135">
        <f t="shared" si="126"/>
        <v>0</v>
      </c>
      <c r="AS77" s="135">
        <f t="shared" si="127"/>
        <v>0</v>
      </c>
      <c r="AT77" s="135">
        <f t="shared" si="128"/>
        <v>0</v>
      </c>
      <c r="AU77" s="135">
        <f t="shared" si="129"/>
        <v>0</v>
      </c>
      <c r="AV77" s="135">
        <f t="shared" si="130"/>
        <v>0</v>
      </c>
      <c r="AW77" s="135">
        <f t="shared" si="131"/>
        <v>0</v>
      </c>
      <c r="AX77" s="135">
        <f t="shared" si="132"/>
        <v>0</v>
      </c>
      <c r="AY77" s="135">
        <f t="shared" si="133"/>
        <v>0</v>
      </c>
      <c r="AZ77" s="135">
        <f t="shared" si="134"/>
        <v>0</v>
      </c>
      <c r="BA77" s="135">
        <f t="shared" si="135"/>
        <v>0</v>
      </c>
      <c r="BB77" s="135">
        <f t="shared" si="136"/>
        <v>0</v>
      </c>
      <c r="BD77">
        <f t="shared" si="137"/>
        <v>16</v>
      </c>
      <c r="BE77">
        <f t="shared" si="138"/>
        <v>0</v>
      </c>
      <c r="BJ77">
        <v>73</v>
      </c>
      <c r="BN77">
        <f t="shared" si="139"/>
        <v>0</v>
      </c>
      <c r="BO77">
        <f t="shared" si="140"/>
        <v>0</v>
      </c>
      <c r="BP77">
        <f t="shared" si="141"/>
        <v>0</v>
      </c>
      <c r="BQ77">
        <f t="shared" si="142"/>
        <v>0</v>
      </c>
      <c r="BR77">
        <f t="shared" si="143"/>
        <v>0</v>
      </c>
      <c r="BS77">
        <f t="shared" si="144"/>
        <v>0</v>
      </c>
      <c r="BT77">
        <f t="shared" si="145"/>
        <v>0</v>
      </c>
      <c r="BU77">
        <f t="shared" si="146"/>
        <v>0</v>
      </c>
      <c r="BV77">
        <f t="shared" si="147"/>
        <v>0</v>
      </c>
      <c r="BW77">
        <f t="shared" si="148"/>
        <v>0</v>
      </c>
      <c r="BX77">
        <f t="shared" si="149"/>
        <v>0</v>
      </c>
      <c r="BY77">
        <f t="shared" si="150"/>
        <v>0</v>
      </c>
      <c r="BZ77">
        <f t="shared" si="151"/>
        <v>0</v>
      </c>
      <c r="CA77">
        <f t="shared" si="152"/>
        <v>0</v>
      </c>
      <c r="CC77">
        <f t="shared" si="153"/>
        <v>0</v>
      </c>
      <c r="CD77">
        <f t="shared" si="154"/>
        <v>0</v>
      </c>
    </row>
    <row r="78" spans="1:82" ht="15" x14ac:dyDescent="0.2">
      <c r="A78" s="5">
        <f t="shared" si="155"/>
        <v>31</v>
      </c>
      <c r="B78" s="153" t="s">
        <v>198</v>
      </c>
      <c r="C78" s="93" t="s">
        <v>186</v>
      </c>
      <c r="D78" s="34">
        <f t="shared" si="104"/>
        <v>0</v>
      </c>
      <c r="E78" s="91" t="s">
        <v>52</v>
      </c>
      <c r="F78" s="91" t="s">
        <v>52</v>
      </c>
      <c r="G78" s="91" t="s">
        <v>52</v>
      </c>
      <c r="H78" s="91" t="s">
        <v>52</v>
      </c>
      <c r="I78" s="91" t="s">
        <v>52</v>
      </c>
      <c r="J78" s="91" t="s">
        <v>52</v>
      </c>
      <c r="K78" s="91" t="s">
        <v>52</v>
      </c>
      <c r="L78" s="91" t="s">
        <v>52</v>
      </c>
      <c r="M78" s="91" t="s">
        <v>52</v>
      </c>
      <c r="N78" s="91" t="s">
        <v>52</v>
      </c>
      <c r="O78" s="91" t="s">
        <v>52</v>
      </c>
      <c r="P78" s="91" t="s">
        <v>52</v>
      </c>
      <c r="Q78" s="91" t="s">
        <v>52</v>
      </c>
      <c r="R78" s="91" t="s">
        <v>52</v>
      </c>
      <c r="S78" s="91" t="s">
        <v>52</v>
      </c>
      <c r="T78" s="91" t="s">
        <v>52</v>
      </c>
      <c r="V78" s="135">
        <f t="shared" si="105"/>
        <v>0</v>
      </c>
      <c r="W78" s="135">
        <f t="shared" si="106"/>
        <v>0</v>
      </c>
      <c r="X78" s="135">
        <f t="shared" si="107"/>
        <v>0</v>
      </c>
      <c r="Y78" s="135">
        <f t="shared" si="108"/>
        <v>0</v>
      </c>
      <c r="Z78" s="135">
        <f t="shared" si="109"/>
        <v>0</v>
      </c>
      <c r="AA78" s="135">
        <f t="shared" si="110"/>
        <v>0</v>
      </c>
      <c r="AB78" s="135">
        <f t="shared" si="111"/>
        <v>0</v>
      </c>
      <c r="AC78" s="135">
        <f t="shared" si="112"/>
        <v>0</v>
      </c>
      <c r="AD78" s="135">
        <f t="shared" si="113"/>
        <v>0</v>
      </c>
      <c r="AE78" s="135">
        <f t="shared" si="114"/>
        <v>0</v>
      </c>
      <c r="AF78" s="135">
        <f t="shared" si="115"/>
        <v>0</v>
      </c>
      <c r="AG78" s="135">
        <f t="shared" si="116"/>
        <v>0</v>
      </c>
      <c r="AH78" s="135">
        <f t="shared" si="117"/>
        <v>0</v>
      </c>
      <c r="AI78" s="135">
        <f t="shared" si="118"/>
        <v>0</v>
      </c>
      <c r="AJ78" s="135">
        <f t="shared" si="119"/>
        <v>0</v>
      </c>
      <c r="AK78" s="135">
        <f t="shared" si="120"/>
        <v>0</v>
      </c>
      <c r="AL78" s="136"/>
      <c r="AM78" s="135">
        <f t="shared" si="121"/>
        <v>0</v>
      </c>
      <c r="AN78" s="135">
        <f t="shared" si="122"/>
        <v>0</v>
      </c>
      <c r="AO78" s="135">
        <f t="shared" si="123"/>
        <v>0</v>
      </c>
      <c r="AP78" s="135">
        <f t="shared" si="124"/>
        <v>0</v>
      </c>
      <c r="AQ78" s="135">
        <f t="shared" si="125"/>
        <v>0</v>
      </c>
      <c r="AR78" s="135">
        <f t="shared" si="126"/>
        <v>0</v>
      </c>
      <c r="AS78" s="135">
        <f t="shared" si="127"/>
        <v>0</v>
      </c>
      <c r="AT78" s="135">
        <f t="shared" si="128"/>
        <v>0</v>
      </c>
      <c r="AU78" s="135">
        <f t="shared" si="129"/>
        <v>0</v>
      </c>
      <c r="AV78" s="135">
        <f t="shared" si="130"/>
        <v>0</v>
      </c>
      <c r="AW78" s="135">
        <f t="shared" si="131"/>
        <v>0</v>
      </c>
      <c r="AX78" s="135">
        <f t="shared" si="132"/>
        <v>0</v>
      </c>
      <c r="AY78" s="135">
        <f t="shared" si="133"/>
        <v>0</v>
      </c>
      <c r="AZ78" s="135">
        <f t="shared" si="134"/>
        <v>0</v>
      </c>
      <c r="BA78" s="135">
        <f t="shared" si="135"/>
        <v>0</v>
      </c>
      <c r="BB78" s="135">
        <f t="shared" si="136"/>
        <v>0</v>
      </c>
      <c r="BD78">
        <f t="shared" si="137"/>
        <v>16</v>
      </c>
      <c r="BE78">
        <f t="shared" si="138"/>
        <v>0</v>
      </c>
      <c r="BJ78">
        <v>74</v>
      </c>
      <c r="BN78">
        <f t="shared" si="139"/>
        <v>0</v>
      </c>
      <c r="BO78">
        <f t="shared" si="140"/>
        <v>0</v>
      </c>
      <c r="BP78">
        <f t="shared" si="141"/>
        <v>0</v>
      </c>
      <c r="BQ78">
        <f t="shared" si="142"/>
        <v>0</v>
      </c>
      <c r="BR78">
        <f t="shared" si="143"/>
        <v>0</v>
      </c>
      <c r="BS78">
        <f t="shared" si="144"/>
        <v>0</v>
      </c>
      <c r="BT78">
        <f t="shared" si="145"/>
        <v>0</v>
      </c>
      <c r="BU78">
        <f t="shared" si="146"/>
        <v>0</v>
      </c>
      <c r="BV78">
        <f t="shared" si="147"/>
        <v>0</v>
      </c>
      <c r="BW78">
        <f t="shared" si="148"/>
        <v>0</v>
      </c>
      <c r="BX78">
        <f t="shared" si="149"/>
        <v>0</v>
      </c>
      <c r="BY78">
        <f t="shared" si="150"/>
        <v>0</v>
      </c>
      <c r="BZ78">
        <f t="shared" si="151"/>
        <v>0</v>
      </c>
      <c r="CA78">
        <f t="shared" si="152"/>
        <v>0</v>
      </c>
      <c r="CC78">
        <f t="shared" si="153"/>
        <v>0</v>
      </c>
      <c r="CD78">
        <f t="shared" si="154"/>
        <v>0</v>
      </c>
    </row>
    <row r="79" spans="1:82" ht="15" x14ac:dyDescent="0.2">
      <c r="A79" s="5">
        <f t="shared" si="155"/>
        <v>31</v>
      </c>
      <c r="B79" s="153" t="s">
        <v>199</v>
      </c>
      <c r="C79" s="93" t="s">
        <v>184</v>
      </c>
      <c r="D79" s="34">
        <f t="shared" si="104"/>
        <v>0</v>
      </c>
      <c r="E79" s="91" t="s">
        <v>52</v>
      </c>
      <c r="F79" s="91" t="s">
        <v>52</v>
      </c>
      <c r="G79" s="91" t="s">
        <v>52</v>
      </c>
      <c r="H79" s="91" t="s">
        <v>52</v>
      </c>
      <c r="I79" s="91" t="s">
        <v>52</v>
      </c>
      <c r="J79" s="91" t="s">
        <v>52</v>
      </c>
      <c r="K79" s="91" t="s">
        <v>52</v>
      </c>
      <c r="L79" s="91" t="s">
        <v>52</v>
      </c>
      <c r="M79" s="91" t="s">
        <v>52</v>
      </c>
      <c r="N79" s="91" t="s">
        <v>52</v>
      </c>
      <c r="O79" s="91" t="s">
        <v>52</v>
      </c>
      <c r="P79" s="91" t="s">
        <v>52</v>
      </c>
      <c r="Q79" s="91" t="s">
        <v>52</v>
      </c>
      <c r="R79" s="91" t="s">
        <v>52</v>
      </c>
      <c r="S79" s="91" t="s">
        <v>52</v>
      </c>
      <c r="T79" s="91" t="s">
        <v>52</v>
      </c>
      <c r="V79" s="135">
        <f t="shared" si="105"/>
        <v>0</v>
      </c>
      <c r="W79" s="135">
        <f t="shared" si="106"/>
        <v>0</v>
      </c>
      <c r="X79" s="135">
        <f t="shared" si="107"/>
        <v>0</v>
      </c>
      <c r="Y79" s="135">
        <f t="shared" si="108"/>
        <v>0</v>
      </c>
      <c r="Z79" s="135">
        <f t="shared" si="109"/>
        <v>0</v>
      </c>
      <c r="AA79" s="135">
        <f t="shared" si="110"/>
        <v>0</v>
      </c>
      <c r="AB79" s="135">
        <f t="shared" si="111"/>
        <v>0</v>
      </c>
      <c r="AC79" s="135">
        <f t="shared" si="112"/>
        <v>0</v>
      </c>
      <c r="AD79" s="135">
        <f t="shared" si="113"/>
        <v>0</v>
      </c>
      <c r="AE79" s="135">
        <f t="shared" si="114"/>
        <v>0</v>
      </c>
      <c r="AF79" s="135">
        <f t="shared" si="115"/>
        <v>0</v>
      </c>
      <c r="AG79" s="135">
        <f t="shared" si="116"/>
        <v>0</v>
      </c>
      <c r="AH79" s="135">
        <f t="shared" si="117"/>
        <v>0</v>
      </c>
      <c r="AI79" s="135">
        <f t="shared" si="118"/>
        <v>0</v>
      </c>
      <c r="AJ79" s="135">
        <f t="shared" si="119"/>
        <v>0</v>
      </c>
      <c r="AK79" s="135">
        <f t="shared" si="120"/>
        <v>0</v>
      </c>
      <c r="AL79" s="136"/>
      <c r="AM79" s="135">
        <f t="shared" si="121"/>
        <v>0</v>
      </c>
      <c r="AN79" s="135">
        <f t="shared" si="122"/>
        <v>0</v>
      </c>
      <c r="AO79" s="135">
        <f t="shared" si="123"/>
        <v>0</v>
      </c>
      <c r="AP79" s="135">
        <f t="shared" si="124"/>
        <v>0</v>
      </c>
      <c r="AQ79" s="135">
        <f t="shared" si="125"/>
        <v>0</v>
      </c>
      <c r="AR79" s="135">
        <f t="shared" si="126"/>
        <v>0</v>
      </c>
      <c r="AS79" s="135">
        <f t="shared" si="127"/>
        <v>0</v>
      </c>
      <c r="AT79" s="135">
        <f t="shared" si="128"/>
        <v>0</v>
      </c>
      <c r="AU79" s="135">
        <f t="shared" si="129"/>
        <v>0</v>
      </c>
      <c r="AV79" s="135">
        <f t="shared" si="130"/>
        <v>0</v>
      </c>
      <c r="AW79" s="135">
        <f t="shared" si="131"/>
        <v>0</v>
      </c>
      <c r="AX79" s="135">
        <f t="shared" si="132"/>
        <v>0</v>
      </c>
      <c r="AY79" s="135">
        <f t="shared" si="133"/>
        <v>0</v>
      </c>
      <c r="AZ79" s="135">
        <f t="shared" si="134"/>
        <v>0</v>
      </c>
      <c r="BA79" s="135">
        <f t="shared" si="135"/>
        <v>0</v>
      </c>
      <c r="BB79" s="135">
        <f t="shared" si="136"/>
        <v>0</v>
      </c>
      <c r="BD79">
        <f t="shared" si="137"/>
        <v>16</v>
      </c>
      <c r="BE79">
        <f t="shared" si="138"/>
        <v>0</v>
      </c>
      <c r="BJ79">
        <v>75</v>
      </c>
      <c r="BN79">
        <f t="shared" si="139"/>
        <v>0</v>
      </c>
      <c r="BO79">
        <f t="shared" si="140"/>
        <v>0</v>
      </c>
      <c r="BP79">
        <f t="shared" si="141"/>
        <v>0</v>
      </c>
      <c r="BQ79">
        <f t="shared" si="142"/>
        <v>0</v>
      </c>
      <c r="BR79">
        <f t="shared" si="143"/>
        <v>0</v>
      </c>
      <c r="BS79">
        <f t="shared" si="144"/>
        <v>0</v>
      </c>
      <c r="BT79">
        <f t="shared" si="145"/>
        <v>0</v>
      </c>
      <c r="BU79">
        <f t="shared" si="146"/>
        <v>0</v>
      </c>
      <c r="BV79">
        <f t="shared" si="147"/>
        <v>0</v>
      </c>
      <c r="BW79">
        <f t="shared" si="148"/>
        <v>0</v>
      </c>
      <c r="BX79">
        <f t="shared" si="149"/>
        <v>0</v>
      </c>
      <c r="BY79">
        <f t="shared" si="150"/>
        <v>0</v>
      </c>
      <c r="BZ79">
        <f t="shared" si="151"/>
        <v>0</v>
      </c>
      <c r="CA79">
        <f t="shared" si="152"/>
        <v>0</v>
      </c>
      <c r="CC79">
        <f t="shared" si="153"/>
        <v>0</v>
      </c>
      <c r="CD79">
        <f t="shared" si="154"/>
        <v>0</v>
      </c>
    </row>
    <row r="80" spans="1:82" ht="15" x14ac:dyDescent="0.2">
      <c r="A80" s="5">
        <f t="shared" si="155"/>
        <v>31</v>
      </c>
      <c r="B80" s="153" t="s">
        <v>200</v>
      </c>
      <c r="C80" s="62" t="s">
        <v>192</v>
      </c>
      <c r="D80" s="34">
        <f t="shared" si="104"/>
        <v>0</v>
      </c>
      <c r="E80" s="91" t="s">
        <v>52</v>
      </c>
      <c r="F80" s="91" t="s">
        <v>52</v>
      </c>
      <c r="G80" s="91" t="s">
        <v>52</v>
      </c>
      <c r="H80" s="91" t="s">
        <v>52</v>
      </c>
      <c r="I80" s="91" t="s">
        <v>52</v>
      </c>
      <c r="J80" s="91" t="s">
        <v>52</v>
      </c>
      <c r="K80" s="91" t="s">
        <v>52</v>
      </c>
      <c r="L80" s="91" t="s">
        <v>52</v>
      </c>
      <c r="M80" s="91" t="s">
        <v>52</v>
      </c>
      <c r="N80" s="91" t="s">
        <v>52</v>
      </c>
      <c r="O80" s="91" t="s">
        <v>52</v>
      </c>
      <c r="P80" s="91" t="s">
        <v>52</v>
      </c>
      <c r="Q80" s="91" t="s">
        <v>52</v>
      </c>
      <c r="R80" s="91" t="s">
        <v>52</v>
      </c>
      <c r="S80" s="91" t="s">
        <v>52</v>
      </c>
      <c r="T80" s="91" t="s">
        <v>52</v>
      </c>
      <c r="V80" s="135">
        <f t="shared" si="105"/>
        <v>0</v>
      </c>
      <c r="W80" s="135">
        <f t="shared" si="106"/>
        <v>0</v>
      </c>
      <c r="X80" s="135">
        <f t="shared" si="107"/>
        <v>0</v>
      </c>
      <c r="Y80" s="135">
        <f t="shared" si="108"/>
        <v>0</v>
      </c>
      <c r="Z80" s="135">
        <f t="shared" si="109"/>
        <v>0</v>
      </c>
      <c r="AA80" s="135">
        <f t="shared" si="110"/>
        <v>0</v>
      </c>
      <c r="AB80" s="135">
        <f t="shared" si="111"/>
        <v>0</v>
      </c>
      <c r="AC80" s="135">
        <f t="shared" si="112"/>
        <v>0</v>
      </c>
      <c r="AD80" s="135">
        <f t="shared" si="113"/>
        <v>0</v>
      </c>
      <c r="AE80" s="135">
        <f t="shared" si="114"/>
        <v>0</v>
      </c>
      <c r="AF80" s="135">
        <f t="shared" si="115"/>
        <v>0</v>
      </c>
      <c r="AG80" s="135">
        <f t="shared" si="116"/>
        <v>0</v>
      </c>
      <c r="AH80" s="135">
        <f t="shared" si="117"/>
        <v>0</v>
      </c>
      <c r="AI80" s="135">
        <f t="shared" si="118"/>
        <v>0</v>
      </c>
      <c r="AJ80" s="135">
        <f t="shared" si="119"/>
        <v>0</v>
      </c>
      <c r="AK80" s="135">
        <f t="shared" si="120"/>
        <v>0</v>
      </c>
      <c r="AL80" s="136"/>
      <c r="AM80" s="135">
        <f t="shared" si="121"/>
        <v>0</v>
      </c>
      <c r="AN80" s="135">
        <f t="shared" si="122"/>
        <v>0</v>
      </c>
      <c r="AO80" s="135">
        <f t="shared" si="123"/>
        <v>0</v>
      </c>
      <c r="AP80" s="135">
        <f t="shared" si="124"/>
        <v>0</v>
      </c>
      <c r="AQ80" s="135">
        <f t="shared" si="125"/>
        <v>0</v>
      </c>
      <c r="AR80" s="135">
        <f t="shared" si="126"/>
        <v>0</v>
      </c>
      <c r="AS80" s="135">
        <f t="shared" si="127"/>
        <v>0</v>
      </c>
      <c r="AT80" s="135">
        <f t="shared" si="128"/>
        <v>0</v>
      </c>
      <c r="AU80" s="135">
        <f t="shared" si="129"/>
        <v>0</v>
      </c>
      <c r="AV80" s="135">
        <f t="shared" si="130"/>
        <v>0</v>
      </c>
      <c r="AW80" s="135">
        <f t="shared" si="131"/>
        <v>0</v>
      </c>
      <c r="AX80" s="135">
        <f t="shared" si="132"/>
        <v>0</v>
      </c>
      <c r="AY80" s="135">
        <f t="shared" si="133"/>
        <v>0</v>
      </c>
      <c r="AZ80" s="135">
        <f t="shared" si="134"/>
        <v>0</v>
      </c>
      <c r="BA80" s="135">
        <f t="shared" si="135"/>
        <v>0</v>
      </c>
      <c r="BB80" s="135">
        <f t="shared" si="136"/>
        <v>0</v>
      </c>
      <c r="BD80">
        <f t="shared" si="137"/>
        <v>16</v>
      </c>
      <c r="BE80">
        <f t="shared" si="138"/>
        <v>0</v>
      </c>
      <c r="BJ80">
        <v>76</v>
      </c>
      <c r="BN80">
        <f t="shared" si="139"/>
        <v>0</v>
      </c>
      <c r="BO80">
        <f t="shared" si="140"/>
        <v>0</v>
      </c>
      <c r="BP80">
        <f t="shared" si="141"/>
        <v>0</v>
      </c>
      <c r="BQ80">
        <f t="shared" si="142"/>
        <v>0</v>
      </c>
      <c r="BR80">
        <f t="shared" si="143"/>
        <v>0</v>
      </c>
      <c r="BS80">
        <f t="shared" si="144"/>
        <v>0</v>
      </c>
      <c r="BT80">
        <f t="shared" si="145"/>
        <v>0</v>
      </c>
      <c r="BU80">
        <f t="shared" si="146"/>
        <v>0</v>
      </c>
      <c r="BV80">
        <f t="shared" si="147"/>
        <v>0</v>
      </c>
      <c r="BW80">
        <f t="shared" si="148"/>
        <v>0</v>
      </c>
      <c r="BX80">
        <f t="shared" si="149"/>
        <v>0</v>
      </c>
      <c r="BY80">
        <f t="shared" si="150"/>
        <v>0</v>
      </c>
      <c r="BZ80">
        <f t="shared" si="151"/>
        <v>0</v>
      </c>
      <c r="CA80">
        <f t="shared" si="152"/>
        <v>0</v>
      </c>
      <c r="CC80">
        <f t="shared" si="153"/>
        <v>0</v>
      </c>
      <c r="CD80">
        <f t="shared" si="154"/>
        <v>0</v>
      </c>
    </row>
    <row r="81" spans="1:82" ht="15" x14ac:dyDescent="0.2">
      <c r="A81" s="5">
        <f t="shared" si="155"/>
        <v>31</v>
      </c>
      <c r="B81" s="153" t="s">
        <v>201</v>
      </c>
      <c r="C81" s="62" t="s">
        <v>184</v>
      </c>
      <c r="D81" s="34">
        <f t="shared" si="104"/>
        <v>0</v>
      </c>
      <c r="E81" s="91" t="s">
        <v>52</v>
      </c>
      <c r="F81" s="91" t="s">
        <v>52</v>
      </c>
      <c r="G81" s="91" t="s">
        <v>52</v>
      </c>
      <c r="H81" s="91" t="s">
        <v>52</v>
      </c>
      <c r="I81" s="91" t="s">
        <v>52</v>
      </c>
      <c r="J81" s="91" t="s">
        <v>52</v>
      </c>
      <c r="K81" s="91" t="s">
        <v>52</v>
      </c>
      <c r="L81" s="91" t="s">
        <v>52</v>
      </c>
      <c r="M81" s="91" t="s">
        <v>52</v>
      </c>
      <c r="N81" s="91" t="s">
        <v>52</v>
      </c>
      <c r="O81" s="91" t="s">
        <v>52</v>
      </c>
      <c r="P81" s="91" t="s">
        <v>52</v>
      </c>
      <c r="Q81" s="91" t="s">
        <v>52</v>
      </c>
      <c r="R81" s="91" t="s">
        <v>52</v>
      </c>
      <c r="S81" s="91" t="s">
        <v>52</v>
      </c>
      <c r="T81" s="91" t="s">
        <v>52</v>
      </c>
      <c r="V81" s="135">
        <f t="shared" si="105"/>
        <v>0</v>
      </c>
      <c r="W81" s="135">
        <f t="shared" si="106"/>
        <v>0</v>
      </c>
      <c r="X81" s="135">
        <f t="shared" si="107"/>
        <v>0</v>
      </c>
      <c r="Y81" s="135">
        <f t="shared" si="108"/>
        <v>0</v>
      </c>
      <c r="Z81" s="135">
        <f t="shared" si="109"/>
        <v>0</v>
      </c>
      <c r="AA81" s="135">
        <f t="shared" si="110"/>
        <v>0</v>
      </c>
      <c r="AB81" s="135">
        <f t="shared" si="111"/>
        <v>0</v>
      </c>
      <c r="AC81" s="135">
        <f t="shared" si="112"/>
        <v>0</v>
      </c>
      <c r="AD81" s="135">
        <f t="shared" si="113"/>
        <v>0</v>
      </c>
      <c r="AE81" s="135">
        <f t="shared" si="114"/>
        <v>0</v>
      </c>
      <c r="AF81" s="135">
        <f t="shared" si="115"/>
        <v>0</v>
      </c>
      <c r="AG81" s="135">
        <f t="shared" si="116"/>
        <v>0</v>
      </c>
      <c r="AH81" s="135">
        <f t="shared" si="117"/>
        <v>0</v>
      </c>
      <c r="AI81" s="135">
        <f t="shared" si="118"/>
        <v>0</v>
      </c>
      <c r="AJ81" s="135">
        <f t="shared" si="119"/>
        <v>0</v>
      </c>
      <c r="AK81" s="135">
        <f t="shared" si="120"/>
        <v>0</v>
      </c>
      <c r="AL81" s="136"/>
      <c r="AM81" s="135">
        <f t="shared" si="121"/>
        <v>0</v>
      </c>
      <c r="AN81" s="135">
        <f t="shared" si="122"/>
        <v>0</v>
      </c>
      <c r="AO81" s="135">
        <f t="shared" si="123"/>
        <v>0</v>
      </c>
      <c r="AP81" s="135">
        <f t="shared" si="124"/>
        <v>0</v>
      </c>
      <c r="AQ81" s="135">
        <f t="shared" si="125"/>
        <v>0</v>
      </c>
      <c r="AR81" s="135">
        <f t="shared" si="126"/>
        <v>0</v>
      </c>
      <c r="AS81" s="135">
        <f t="shared" si="127"/>
        <v>0</v>
      </c>
      <c r="AT81" s="135">
        <f t="shared" si="128"/>
        <v>0</v>
      </c>
      <c r="AU81" s="135">
        <f t="shared" si="129"/>
        <v>0</v>
      </c>
      <c r="AV81" s="135">
        <f t="shared" si="130"/>
        <v>0</v>
      </c>
      <c r="AW81" s="135">
        <f t="shared" si="131"/>
        <v>0</v>
      </c>
      <c r="AX81" s="135">
        <f t="shared" si="132"/>
        <v>0</v>
      </c>
      <c r="AY81" s="135">
        <f t="shared" si="133"/>
        <v>0</v>
      </c>
      <c r="AZ81" s="135">
        <f t="shared" si="134"/>
        <v>0</v>
      </c>
      <c r="BA81" s="135">
        <f t="shared" si="135"/>
        <v>0</v>
      </c>
      <c r="BB81" s="135">
        <f t="shared" si="136"/>
        <v>0</v>
      </c>
      <c r="BD81">
        <f t="shared" si="137"/>
        <v>16</v>
      </c>
      <c r="BE81">
        <f t="shared" si="138"/>
        <v>0</v>
      </c>
      <c r="BJ81">
        <v>77</v>
      </c>
      <c r="BN81">
        <f t="shared" si="139"/>
        <v>0</v>
      </c>
      <c r="BO81">
        <f t="shared" si="140"/>
        <v>0</v>
      </c>
      <c r="BP81">
        <f t="shared" si="141"/>
        <v>0</v>
      </c>
      <c r="BQ81">
        <f t="shared" si="142"/>
        <v>0</v>
      </c>
      <c r="BR81">
        <f t="shared" si="143"/>
        <v>0</v>
      </c>
      <c r="BS81">
        <f t="shared" si="144"/>
        <v>0</v>
      </c>
      <c r="BT81">
        <f t="shared" si="145"/>
        <v>0</v>
      </c>
      <c r="BU81">
        <f t="shared" si="146"/>
        <v>0</v>
      </c>
      <c r="BV81">
        <f t="shared" si="147"/>
        <v>0</v>
      </c>
      <c r="BW81">
        <f t="shared" si="148"/>
        <v>0</v>
      </c>
      <c r="BX81">
        <f t="shared" si="149"/>
        <v>0</v>
      </c>
      <c r="BY81">
        <f t="shared" si="150"/>
        <v>0</v>
      </c>
      <c r="BZ81">
        <f t="shared" si="151"/>
        <v>0</v>
      </c>
      <c r="CA81">
        <f t="shared" si="152"/>
        <v>0</v>
      </c>
      <c r="CC81">
        <f t="shared" si="153"/>
        <v>0</v>
      </c>
      <c r="CD81">
        <f t="shared" si="154"/>
        <v>0</v>
      </c>
    </row>
    <row r="82" spans="1:82" ht="15" x14ac:dyDescent="0.2">
      <c r="A82" s="5">
        <f t="shared" si="155"/>
        <v>31</v>
      </c>
      <c r="B82" s="153" t="s">
        <v>170</v>
      </c>
      <c r="C82" s="62" t="s">
        <v>173</v>
      </c>
      <c r="D82" s="34">
        <f t="shared" si="104"/>
        <v>0</v>
      </c>
      <c r="E82" s="91" t="s">
        <v>52</v>
      </c>
      <c r="F82" s="91" t="s">
        <v>52</v>
      </c>
      <c r="G82" s="91" t="s">
        <v>52</v>
      </c>
      <c r="H82" s="91" t="s">
        <v>52</v>
      </c>
      <c r="I82" s="91" t="s">
        <v>52</v>
      </c>
      <c r="J82" s="91" t="s">
        <v>52</v>
      </c>
      <c r="K82" s="91" t="s">
        <v>52</v>
      </c>
      <c r="L82" s="91" t="s">
        <v>52</v>
      </c>
      <c r="M82" s="91" t="s">
        <v>52</v>
      </c>
      <c r="N82" s="91" t="s">
        <v>52</v>
      </c>
      <c r="O82" s="91" t="s">
        <v>52</v>
      </c>
      <c r="P82" s="91" t="s">
        <v>52</v>
      </c>
      <c r="Q82" s="91" t="s">
        <v>52</v>
      </c>
      <c r="R82" s="91" t="s">
        <v>52</v>
      </c>
      <c r="S82" s="91" t="s">
        <v>52</v>
      </c>
      <c r="T82" s="91" t="s">
        <v>52</v>
      </c>
      <c r="V82" s="135">
        <f t="shared" si="105"/>
        <v>0</v>
      </c>
      <c r="W82" s="135">
        <f t="shared" si="106"/>
        <v>0</v>
      </c>
      <c r="X82" s="135">
        <f t="shared" si="107"/>
        <v>0</v>
      </c>
      <c r="Y82" s="135">
        <f t="shared" si="108"/>
        <v>0</v>
      </c>
      <c r="Z82" s="135">
        <f t="shared" si="109"/>
        <v>0</v>
      </c>
      <c r="AA82" s="135">
        <f t="shared" si="110"/>
        <v>0</v>
      </c>
      <c r="AB82" s="135">
        <f t="shared" si="111"/>
        <v>0</v>
      </c>
      <c r="AC82" s="135">
        <f t="shared" si="112"/>
        <v>0</v>
      </c>
      <c r="AD82" s="135">
        <f t="shared" si="113"/>
        <v>0</v>
      </c>
      <c r="AE82" s="135">
        <f t="shared" si="114"/>
        <v>0</v>
      </c>
      <c r="AF82" s="135">
        <f t="shared" si="115"/>
        <v>0</v>
      </c>
      <c r="AG82" s="135">
        <f t="shared" si="116"/>
        <v>0</v>
      </c>
      <c r="AH82" s="135">
        <f t="shared" si="117"/>
        <v>0</v>
      </c>
      <c r="AI82" s="135">
        <f t="shared" si="118"/>
        <v>0</v>
      </c>
      <c r="AJ82" s="135">
        <f t="shared" si="119"/>
        <v>0</v>
      </c>
      <c r="AK82" s="135">
        <f t="shared" si="120"/>
        <v>0</v>
      </c>
      <c r="AL82" s="136"/>
      <c r="AM82" s="135">
        <f t="shared" si="121"/>
        <v>0</v>
      </c>
      <c r="AN82" s="135">
        <f t="shared" si="122"/>
        <v>0</v>
      </c>
      <c r="AO82" s="135">
        <f t="shared" si="123"/>
        <v>0</v>
      </c>
      <c r="AP82" s="135">
        <f t="shared" si="124"/>
        <v>0</v>
      </c>
      <c r="AQ82" s="135">
        <f t="shared" si="125"/>
        <v>0</v>
      </c>
      <c r="AR82" s="135">
        <f t="shared" si="126"/>
        <v>0</v>
      </c>
      <c r="AS82" s="135">
        <f t="shared" si="127"/>
        <v>0</v>
      </c>
      <c r="AT82" s="135">
        <f t="shared" si="128"/>
        <v>0</v>
      </c>
      <c r="AU82" s="135">
        <f t="shared" si="129"/>
        <v>0</v>
      </c>
      <c r="AV82" s="135">
        <f t="shared" si="130"/>
        <v>0</v>
      </c>
      <c r="AW82" s="135">
        <f t="shared" si="131"/>
        <v>0</v>
      </c>
      <c r="AX82" s="135">
        <f t="shared" si="132"/>
        <v>0</v>
      </c>
      <c r="AY82" s="135">
        <f t="shared" si="133"/>
        <v>0</v>
      </c>
      <c r="AZ82" s="135">
        <f t="shared" si="134"/>
        <v>0</v>
      </c>
      <c r="BA82" s="135">
        <f t="shared" si="135"/>
        <v>0</v>
      </c>
      <c r="BB82" s="135">
        <f t="shared" si="136"/>
        <v>0</v>
      </c>
      <c r="BD82">
        <f t="shared" si="137"/>
        <v>16</v>
      </c>
      <c r="BE82">
        <f t="shared" si="138"/>
        <v>0</v>
      </c>
      <c r="BJ82">
        <v>78</v>
      </c>
      <c r="BN82">
        <f t="shared" si="139"/>
        <v>0</v>
      </c>
      <c r="BO82">
        <f t="shared" si="140"/>
        <v>0</v>
      </c>
      <c r="BP82">
        <f t="shared" si="141"/>
        <v>0</v>
      </c>
      <c r="BQ82">
        <f t="shared" si="142"/>
        <v>0</v>
      </c>
      <c r="BR82">
        <f t="shared" si="143"/>
        <v>0</v>
      </c>
      <c r="BS82">
        <f t="shared" si="144"/>
        <v>0</v>
      </c>
      <c r="BT82">
        <f t="shared" si="145"/>
        <v>0</v>
      </c>
      <c r="BU82">
        <f t="shared" si="146"/>
        <v>0</v>
      </c>
      <c r="BV82">
        <f t="shared" si="147"/>
        <v>0</v>
      </c>
      <c r="BW82">
        <f t="shared" si="148"/>
        <v>0</v>
      </c>
      <c r="BX82">
        <f t="shared" si="149"/>
        <v>0</v>
      </c>
      <c r="BY82">
        <f t="shared" si="150"/>
        <v>0</v>
      </c>
      <c r="BZ82">
        <f t="shared" si="151"/>
        <v>0</v>
      </c>
      <c r="CA82">
        <f t="shared" si="152"/>
        <v>0</v>
      </c>
      <c r="CC82">
        <f t="shared" si="153"/>
        <v>0</v>
      </c>
      <c r="CD82">
        <f t="shared" si="154"/>
        <v>0</v>
      </c>
    </row>
    <row r="83" spans="1:82" ht="15" x14ac:dyDescent="0.2">
      <c r="A83" s="5">
        <f t="shared" si="155"/>
        <v>31</v>
      </c>
      <c r="B83" s="153" t="s">
        <v>210</v>
      </c>
      <c r="C83" s="62" t="s">
        <v>58</v>
      </c>
      <c r="D83" s="34">
        <f t="shared" si="104"/>
        <v>0</v>
      </c>
      <c r="E83" s="91" t="s">
        <v>52</v>
      </c>
      <c r="F83" s="91" t="s">
        <v>52</v>
      </c>
      <c r="G83" s="91" t="s">
        <v>52</v>
      </c>
      <c r="H83" s="91" t="s">
        <v>52</v>
      </c>
      <c r="I83" s="91" t="s">
        <v>52</v>
      </c>
      <c r="J83" s="91" t="s">
        <v>52</v>
      </c>
      <c r="K83" s="91" t="s">
        <v>52</v>
      </c>
      <c r="L83" s="91" t="s">
        <v>52</v>
      </c>
      <c r="M83" s="91" t="s">
        <v>52</v>
      </c>
      <c r="N83" s="91" t="s">
        <v>52</v>
      </c>
      <c r="O83" s="91" t="s">
        <v>52</v>
      </c>
      <c r="P83" s="91" t="s">
        <v>52</v>
      </c>
      <c r="Q83" s="91" t="s">
        <v>52</v>
      </c>
      <c r="R83" s="91" t="s">
        <v>52</v>
      </c>
      <c r="S83" s="91" t="s">
        <v>52</v>
      </c>
      <c r="T83" s="91" t="s">
        <v>52</v>
      </c>
      <c r="V83" s="135">
        <f t="shared" si="105"/>
        <v>0</v>
      </c>
      <c r="W83" s="135">
        <f t="shared" si="106"/>
        <v>0</v>
      </c>
      <c r="X83" s="135">
        <f t="shared" si="107"/>
        <v>0</v>
      </c>
      <c r="Y83" s="135">
        <f t="shared" si="108"/>
        <v>0</v>
      </c>
      <c r="Z83" s="135">
        <f t="shared" si="109"/>
        <v>0</v>
      </c>
      <c r="AA83" s="135">
        <f t="shared" si="110"/>
        <v>0</v>
      </c>
      <c r="AB83" s="135">
        <f t="shared" si="111"/>
        <v>0</v>
      </c>
      <c r="AC83" s="135">
        <f t="shared" si="112"/>
        <v>0</v>
      </c>
      <c r="AD83" s="135">
        <f t="shared" si="113"/>
        <v>0</v>
      </c>
      <c r="AE83" s="135">
        <f t="shared" si="114"/>
        <v>0</v>
      </c>
      <c r="AF83" s="135">
        <f t="shared" si="115"/>
        <v>0</v>
      </c>
      <c r="AG83" s="135">
        <f t="shared" si="116"/>
        <v>0</v>
      </c>
      <c r="AH83" s="135">
        <f t="shared" si="117"/>
        <v>0</v>
      </c>
      <c r="AI83" s="135">
        <f t="shared" si="118"/>
        <v>0</v>
      </c>
      <c r="AJ83" s="135">
        <f t="shared" si="119"/>
        <v>0</v>
      </c>
      <c r="AK83" s="135">
        <f t="shared" si="120"/>
        <v>0</v>
      </c>
      <c r="AL83" s="136"/>
      <c r="AM83" s="135">
        <f t="shared" si="121"/>
        <v>0</v>
      </c>
      <c r="AN83" s="135">
        <f t="shared" si="122"/>
        <v>0</v>
      </c>
      <c r="AO83" s="135">
        <f t="shared" si="123"/>
        <v>0</v>
      </c>
      <c r="AP83" s="135">
        <f t="shared" si="124"/>
        <v>0</v>
      </c>
      <c r="AQ83" s="135">
        <f t="shared" si="125"/>
        <v>0</v>
      </c>
      <c r="AR83" s="135">
        <f t="shared" si="126"/>
        <v>0</v>
      </c>
      <c r="AS83" s="135">
        <f t="shared" si="127"/>
        <v>0</v>
      </c>
      <c r="AT83" s="135">
        <f t="shared" si="128"/>
        <v>0</v>
      </c>
      <c r="AU83" s="135">
        <f t="shared" si="129"/>
        <v>0</v>
      </c>
      <c r="AV83" s="135">
        <f t="shared" si="130"/>
        <v>0</v>
      </c>
      <c r="AW83" s="135">
        <f t="shared" si="131"/>
        <v>0</v>
      </c>
      <c r="AX83" s="135">
        <f t="shared" si="132"/>
        <v>0</v>
      </c>
      <c r="AY83" s="135">
        <f t="shared" si="133"/>
        <v>0</v>
      </c>
      <c r="AZ83" s="135">
        <f t="shared" si="134"/>
        <v>0</v>
      </c>
      <c r="BA83" s="135">
        <f t="shared" si="135"/>
        <v>0</v>
      </c>
      <c r="BB83" s="135">
        <f t="shared" si="136"/>
        <v>0</v>
      </c>
      <c r="BD83">
        <f t="shared" si="137"/>
        <v>16</v>
      </c>
      <c r="BE83">
        <f t="shared" si="138"/>
        <v>0</v>
      </c>
      <c r="BJ83">
        <v>79</v>
      </c>
      <c r="BN83">
        <f t="shared" si="139"/>
        <v>0</v>
      </c>
      <c r="BO83">
        <f t="shared" si="140"/>
        <v>0</v>
      </c>
      <c r="BP83">
        <f t="shared" si="141"/>
        <v>0</v>
      </c>
      <c r="BQ83">
        <f t="shared" si="142"/>
        <v>0</v>
      </c>
      <c r="BR83">
        <f t="shared" si="143"/>
        <v>0</v>
      </c>
      <c r="BS83">
        <f t="shared" si="144"/>
        <v>0</v>
      </c>
      <c r="BT83">
        <f t="shared" si="145"/>
        <v>0</v>
      </c>
      <c r="BU83">
        <f t="shared" si="146"/>
        <v>0</v>
      </c>
      <c r="BV83">
        <f t="shared" si="147"/>
        <v>0</v>
      </c>
      <c r="BW83">
        <f t="shared" si="148"/>
        <v>0</v>
      </c>
      <c r="BX83">
        <f t="shared" si="149"/>
        <v>0</v>
      </c>
      <c r="BY83">
        <f t="shared" si="150"/>
        <v>0</v>
      </c>
      <c r="BZ83">
        <f t="shared" si="151"/>
        <v>0</v>
      </c>
      <c r="CA83">
        <f t="shared" si="152"/>
        <v>0</v>
      </c>
      <c r="CC83">
        <f t="shared" si="153"/>
        <v>0</v>
      </c>
      <c r="CD83">
        <f t="shared" si="154"/>
        <v>0</v>
      </c>
    </row>
    <row r="84" spans="1:82" ht="15" x14ac:dyDescent="0.2">
      <c r="A84" s="5">
        <f t="shared" si="155"/>
        <v>31</v>
      </c>
      <c r="B84" s="153" t="s">
        <v>211</v>
      </c>
      <c r="C84" s="62" t="s">
        <v>58</v>
      </c>
      <c r="D84" s="34">
        <f t="shared" si="104"/>
        <v>0</v>
      </c>
      <c r="E84" s="91" t="s">
        <v>52</v>
      </c>
      <c r="F84" s="91" t="s">
        <v>52</v>
      </c>
      <c r="G84" s="91" t="s">
        <v>52</v>
      </c>
      <c r="H84" s="91" t="s">
        <v>52</v>
      </c>
      <c r="I84" s="91" t="s">
        <v>52</v>
      </c>
      <c r="J84" s="91" t="s">
        <v>52</v>
      </c>
      <c r="K84" s="91" t="s">
        <v>52</v>
      </c>
      <c r="L84" s="91" t="s">
        <v>52</v>
      </c>
      <c r="M84" s="91" t="s">
        <v>52</v>
      </c>
      <c r="N84" s="91" t="s">
        <v>52</v>
      </c>
      <c r="O84" s="91" t="s">
        <v>52</v>
      </c>
      <c r="P84" s="91" t="s">
        <v>52</v>
      </c>
      <c r="Q84" s="91" t="s">
        <v>52</v>
      </c>
      <c r="R84" s="91" t="s">
        <v>52</v>
      </c>
      <c r="S84" s="91" t="s">
        <v>52</v>
      </c>
      <c r="T84" s="91" t="s">
        <v>52</v>
      </c>
      <c r="V84" s="135">
        <f t="shared" si="105"/>
        <v>0</v>
      </c>
      <c r="W84" s="135">
        <f t="shared" si="106"/>
        <v>0</v>
      </c>
      <c r="X84" s="135">
        <f t="shared" si="107"/>
        <v>0</v>
      </c>
      <c r="Y84" s="135">
        <f t="shared" si="108"/>
        <v>0</v>
      </c>
      <c r="Z84" s="135">
        <f t="shared" si="109"/>
        <v>0</v>
      </c>
      <c r="AA84" s="135">
        <f t="shared" si="110"/>
        <v>0</v>
      </c>
      <c r="AB84" s="135">
        <f t="shared" si="111"/>
        <v>0</v>
      </c>
      <c r="AC84" s="135">
        <f t="shared" si="112"/>
        <v>0</v>
      </c>
      <c r="AD84" s="135">
        <f t="shared" si="113"/>
        <v>0</v>
      </c>
      <c r="AE84" s="135">
        <f t="shared" si="114"/>
        <v>0</v>
      </c>
      <c r="AF84" s="135">
        <f t="shared" si="115"/>
        <v>0</v>
      </c>
      <c r="AG84" s="135">
        <f t="shared" si="116"/>
        <v>0</v>
      </c>
      <c r="AH84" s="135">
        <f t="shared" si="117"/>
        <v>0</v>
      </c>
      <c r="AI84" s="135">
        <f t="shared" si="118"/>
        <v>0</v>
      </c>
      <c r="AJ84" s="135">
        <f t="shared" si="119"/>
        <v>0</v>
      </c>
      <c r="AK84" s="135">
        <f t="shared" si="120"/>
        <v>0</v>
      </c>
      <c r="AL84" s="136"/>
      <c r="AM84" s="135">
        <f t="shared" si="121"/>
        <v>0</v>
      </c>
      <c r="AN84" s="135">
        <f t="shared" si="122"/>
        <v>0</v>
      </c>
      <c r="AO84" s="135">
        <f t="shared" si="123"/>
        <v>0</v>
      </c>
      <c r="AP84" s="135">
        <f t="shared" si="124"/>
        <v>0</v>
      </c>
      <c r="AQ84" s="135">
        <f t="shared" si="125"/>
        <v>0</v>
      </c>
      <c r="AR84" s="135">
        <f t="shared" si="126"/>
        <v>0</v>
      </c>
      <c r="AS84" s="135">
        <f t="shared" si="127"/>
        <v>0</v>
      </c>
      <c r="AT84" s="135">
        <f t="shared" si="128"/>
        <v>0</v>
      </c>
      <c r="AU84" s="135">
        <f t="shared" si="129"/>
        <v>0</v>
      </c>
      <c r="AV84" s="135">
        <f t="shared" si="130"/>
        <v>0</v>
      </c>
      <c r="AW84" s="135">
        <f t="shared" si="131"/>
        <v>0</v>
      </c>
      <c r="AX84" s="135">
        <f t="shared" si="132"/>
        <v>0</v>
      </c>
      <c r="AY84" s="135">
        <f t="shared" si="133"/>
        <v>0</v>
      </c>
      <c r="AZ84" s="135">
        <f t="shared" si="134"/>
        <v>0</v>
      </c>
      <c r="BA84" s="135">
        <f t="shared" si="135"/>
        <v>0</v>
      </c>
      <c r="BB84" s="135">
        <f t="shared" si="136"/>
        <v>0</v>
      </c>
      <c r="BD84">
        <f t="shared" si="137"/>
        <v>16</v>
      </c>
      <c r="BE84">
        <f t="shared" si="138"/>
        <v>0</v>
      </c>
      <c r="BJ84">
        <v>80</v>
      </c>
      <c r="BN84">
        <f t="shared" si="139"/>
        <v>0</v>
      </c>
      <c r="BO84">
        <f t="shared" si="140"/>
        <v>0</v>
      </c>
      <c r="BP84">
        <f t="shared" si="141"/>
        <v>0</v>
      </c>
      <c r="BQ84">
        <f t="shared" si="142"/>
        <v>0</v>
      </c>
      <c r="BR84">
        <f t="shared" si="143"/>
        <v>0</v>
      </c>
      <c r="BS84">
        <f t="shared" si="144"/>
        <v>0</v>
      </c>
      <c r="BT84">
        <f t="shared" si="145"/>
        <v>0</v>
      </c>
      <c r="BU84">
        <f t="shared" si="146"/>
        <v>0</v>
      </c>
      <c r="BV84">
        <f t="shared" si="147"/>
        <v>0</v>
      </c>
      <c r="BW84">
        <f t="shared" si="148"/>
        <v>0</v>
      </c>
      <c r="BX84">
        <f t="shared" si="149"/>
        <v>0</v>
      </c>
      <c r="BY84">
        <f t="shared" si="150"/>
        <v>0</v>
      </c>
      <c r="BZ84">
        <f t="shared" si="151"/>
        <v>0</v>
      </c>
      <c r="CA84">
        <f t="shared" si="152"/>
        <v>0</v>
      </c>
      <c r="CC84">
        <f t="shared" si="153"/>
        <v>0</v>
      </c>
      <c r="CD84">
        <f t="shared" si="154"/>
        <v>0</v>
      </c>
    </row>
    <row r="85" spans="1:82" ht="15" x14ac:dyDescent="0.2">
      <c r="A85" s="5">
        <f t="shared" si="155"/>
        <v>31</v>
      </c>
      <c r="B85" s="157" t="s">
        <v>212</v>
      </c>
      <c r="C85" s="95" t="s">
        <v>68</v>
      </c>
      <c r="D85" s="34">
        <f t="shared" si="104"/>
        <v>0</v>
      </c>
      <c r="E85" s="91" t="s">
        <v>52</v>
      </c>
      <c r="F85" s="91" t="s">
        <v>52</v>
      </c>
      <c r="G85" s="91" t="s">
        <v>52</v>
      </c>
      <c r="H85" s="91" t="s">
        <v>52</v>
      </c>
      <c r="I85" s="91" t="s">
        <v>52</v>
      </c>
      <c r="J85" s="91" t="s">
        <v>52</v>
      </c>
      <c r="K85" s="91" t="s">
        <v>52</v>
      </c>
      <c r="L85" s="91" t="s">
        <v>52</v>
      </c>
      <c r="M85" s="91" t="s">
        <v>52</v>
      </c>
      <c r="N85" s="91" t="s">
        <v>52</v>
      </c>
      <c r="O85" s="91" t="s">
        <v>52</v>
      </c>
      <c r="P85" s="91" t="s">
        <v>52</v>
      </c>
      <c r="Q85" s="91" t="s">
        <v>52</v>
      </c>
      <c r="R85" s="91" t="s">
        <v>52</v>
      </c>
      <c r="S85" s="91" t="s">
        <v>52</v>
      </c>
      <c r="T85" s="91" t="s">
        <v>52</v>
      </c>
      <c r="V85" s="135">
        <f t="shared" si="105"/>
        <v>0</v>
      </c>
      <c r="W85" s="135">
        <f t="shared" si="106"/>
        <v>0</v>
      </c>
      <c r="X85" s="135">
        <f t="shared" si="107"/>
        <v>0</v>
      </c>
      <c r="Y85" s="135">
        <f t="shared" si="108"/>
        <v>0</v>
      </c>
      <c r="Z85" s="135">
        <f t="shared" si="109"/>
        <v>0</v>
      </c>
      <c r="AA85" s="135">
        <f t="shared" si="110"/>
        <v>0</v>
      </c>
      <c r="AB85" s="135">
        <f t="shared" si="111"/>
        <v>0</v>
      </c>
      <c r="AC85" s="135">
        <f t="shared" si="112"/>
        <v>0</v>
      </c>
      <c r="AD85" s="135">
        <f t="shared" si="113"/>
        <v>0</v>
      </c>
      <c r="AE85" s="135">
        <f t="shared" si="114"/>
        <v>0</v>
      </c>
      <c r="AF85" s="135">
        <f t="shared" si="115"/>
        <v>0</v>
      </c>
      <c r="AG85" s="135">
        <f t="shared" si="116"/>
        <v>0</v>
      </c>
      <c r="AH85" s="135">
        <f t="shared" si="117"/>
        <v>0</v>
      </c>
      <c r="AI85" s="135">
        <f t="shared" si="118"/>
        <v>0</v>
      </c>
      <c r="AJ85" s="135">
        <f t="shared" si="119"/>
        <v>0</v>
      </c>
      <c r="AK85" s="135">
        <f t="shared" si="120"/>
        <v>0</v>
      </c>
      <c r="AL85" s="136"/>
      <c r="AM85" s="135">
        <f t="shared" si="121"/>
        <v>0</v>
      </c>
      <c r="AN85" s="135">
        <f t="shared" si="122"/>
        <v>0</v>
      </c>
      <c r="AO85" s="135">
        <f t="shared" si="123"/>
        <v>0</v>
      </c>
      <c r="AP85" s="135">
        <f t="shared" si="124"/>
        <v>0</v>
      </c>
      <c r="AQ85" s="135">
        <f t="shared" si="125"/>
        <v>0</v>
      </c>
      <c r="AR85" s="135">
        <f t="shared" si="126"/>
        <v>0</v>
      </c>
      <c r="AS85" s="135">
        <f t="shared" si="127"/>
        <v>0</v>
      </c>
      <c r="AT85" s="135">
        <f t="shared" si="128"/>
        <v>0</v>
      </c>
      <c r="AU85" s="135">
        <f t="shared" si="129"/>
        <v>0</v>
      </c>
      <c r="AV85" s="135">
        <f t="shared" si="130"/>
        <v>0</v>
      </c>
      <c r="AW85" s="135">
        <f t="shared" si="131"/>
        <v>0</v>
      </c>
      <c r="AX85" s="135">
        <f t="shared" si="132"/>
        <v>0</v>
      </c>
      <c r="AY85" s="135">
        <f t="shared" si="133"/>
        <v>0</v>
      </c>
      <c r="AZ85" s="135">
        <f t="shared" si="134"/>
        <v>0</v>
      </c>
      <c r="BA85" s="135">
        <f t="shared" si="135"/>
        <v>0</v>
      </c>
      <c r="BB85" s="135">
        <f t="shared" si="136"/>
        <v>0</v>
      </c>
      <c r="BD85">
        <f t="shared" si="137"/>
        <v>16</v>
      </c>
      <c r="BE85">
        <f t="shared" si="138"/>
        <v>0</v>
      </c>
      <c r="BJ85">
        <v>81</v>
      </c>
      <c r="BN85">
        <f t="shared" si="139"/>
        <v>0</v>
      </c>
      <c r="BO85">
        <f t="shared" si="140"/>
        <v>0</v>
      </c>
      <c r="BP85">
        <f t="shared" si="141"/>
        <v>0</v>
      </c>
      <c r="BQ85">
        <f t="shared" si="142"/>
        <v>0</v>
      </c>
      <c r="BR85">
        <f t="shared" si="143"/>
        <v>0</v>
      </c>
      <c r="BS85">
        <f t="shared" si="144"/>
        <v>0</v>
      </c>
      <c r="BT85">
        <f t="shared" si="145"/>
        <v>0</v>
      </c>
      <c r="BU85">
        <f t="shared" si="146"/>
        <v>0</v>
      </c>
      <c r="BV85">
        <f t="shared" si="147"/>
        <v>0</v>
      </c>
      <c r="BW85">
        <f t="shared" si="148"/>
        <v>0</v>
      </c>
      <c r="BX85">
        <f t="shared" si="149"/>
        <v>0</v>
      </c>
      <c r="BY85">
        <f t="shared" si="150"/>
        <v>0</v>
      </c>
      <c r="BZ85">
        <f t="shared" si="151"/>
        <v>0</v>
      </c>
      <c r="CA85">
        <f t="shared" si="152"/>
        <v>0</v>
      </c>
      <c r="CC85">
        <f t="shared" si="153"/>
        <v>0</v>
      </c>
      <c r="CD85">
        <f t="shared" si="154"/>
        <v>0</v>
      </c>
    </row>
    <row r="86" spans="1:82" ht="15" x14ac:dyDescent="0.2">
      <c r="A86" s="5">
        <f t="shared" si="155"/>
        <v>31</v>
      </c>
      <c r="B86" s="153" t="s">
        <v>213</v>
      </c>
      <c r="C86" s="93" t="s">
        <v>71</v>
      </c>
      <c r="D86" s="34">
        <f t="shared" si="104"/>
        <v>0</v>
      </c>
      <c r="E86" s="91" t="s">
        <v>52</v>
      </c>
      <c r="F86" s="91" t="s">
        <v>52</v>
      </c>
      <c r="G86" s="91" t="s">
        <v>52</v>
      </c>
      <c r="H86" s="91" t="s">
        <v>52</v>
      </c>
      <c r="I86" s="91" t="s">
        <v>52</v>
      </c>
      <c r="J86" s="91" t="s">
        <v>52</v>
      </c>
      <c r="K86" s="91" t="s">
        <v>52</v>
      </c>
      <c r="L86" s="91" t="s">
        <v>52</v>
      </c>
      <c r="M86" s="91" t="s">
        <v>52</v>
      </c>
      <c r="N86" s="91" t="s">
        <v>52</v>
      </c>
      <c r="O86" s="91" t="s">
        <v>52</v>
      </c>
      <c r="P86" s="91" t="s">
        <v>52</v>
      </c>
      <c r="Q86" s="91" t="s">
        <v>52</v>
      </c>
      <c r="R86" s="91" t="s">
        <v>52</v>
      </c>
      <c r="S86" s="91" t="s">
        <v>52</v>
      </c>
      <c r="T86" s="91" t="s">
        <v>52</v>
      </c>
      <c r="V86" s="135">
        <f t="shared" si="105"/>
        <v>0</v>
      </c>
      <c r="W86" s="135">
        <f t="shared" si="106"/>
        <v>0</v>
      </c>
      <c r="X86" s="135">
        <f t="shared" si="107"/>
        <v>0</v>
      </c>
      <c r="Y86" s="135">
        <f t="shared" si="108"/>
        <v>0</v>
      </c>
      <c r="Z86" s="135">
        <f t="shared" si="109"/>
        <v>0</v>
      </c>
      <c r="AA86" s="135">
        <f t="shared" si="110"/>
        <v>0</v>
      </c>
      <c r="AB86" s="135">
        <f t="shared" si="111"/>
        <v>0</v>
      </c>
      <c r="AC86" s="135">
        <f t="shared" si="112"/>
        <v>0</v>
      </c>
      <c r="AD86" s="135">
        <f t="shared" si="113"/>
        <v>0</v>
      </c>
      <c r="AE86" s="135">
        <f t="shared" si="114"/>
        <v>0</v>
      </c>
      <c r="AF86" s="135">
        <f t="shared" si="115"/>
        <v>0</v>
      </c>
      <c r="AG86" s="135">
        <f t="shared" si="116"/>
        <v>0</v>
      </c>
      <c r="AH86" s="135">
        <f t="shared" si="117"/>
        <v>0</v>
      </c>
      <c r="AI86" s="135">
        <f t="shared" si="118"/>
        <v>0</v>
      </c>
      <c r="AJ86" s="135">
        <f t="shared" si="119"/>
        <v>0</v>
      </c>
      <c r="AK86" s="135">
        <f t="shared" si="120"/>
        <v>0</v>
      </c>
      <c r="AL86" s="136"/>
      <c r="AM86" s="135">
        <f t="shared" si="121"/>
        <v>0</v>
      </c>
      <c r="AN86" s="135">
        <f t="shared" si="122"/>
        <v>0</v>
      </c>
      <c r="AO86" s="135">
        <f t="shared" si="123"/>
        <v>0</v>
      </c>
      <c r="AP86" s="135">
        <f t="shared" si="124"/>
        <v>0</v>
      </c>
      <c r="AQ86" s="135">
        <f t="shared" si="125"/>
        <v>0</v>
      </c>
      <c r="AR86" s="135">
        <f t="shared" si="126"/>
        <v>0</v>
      </c>
      <c r="AS86" s="135">
        <f t="shared" si="127"/>
        <v>0</v>
      </c>
      <c r="AT86" s="135">
        <f t="shared" si="128"/>
        <v>0</v>
      </c>
      <c r="AU86" s="135">
        <f t="shared" si="129"/>
        <v>0</v>
      </c>
      <c r="AV86" s="135">
        <f t="shared" si="130"/>
        <v>0</v>
      </c>
      <c r="AW86" s="135">
        <f t="shared" si="131"/>
        <v>0</v>
      </c>
      <c r="AX86" s="135">
        <f t="shared" si="132"/>
        <v>0</v>
      </c>
      <c r="AY86" s="135">
        <f t="shared" si="133"/>
        <v>0</v>
      </c>
      <c r="AZ86" s="135">
        <f t="shared" si="134"/>
        <v>0</v>
      </c>
      <c r="BA86" s="135">
        <f t="shared" si="135"/>
        <v>0</v>
      </c>
      <c r="BB86" s="135">
        <f t="shared" si="136"/>
        <v>0</v>
      </c>
      <c r="BD86">
        <f t="shared" si="137"/>
        <v>16</v>
      </c>
      <c r="BE86">
        <f t="shared" si="138"/>
        <v>0</v>
      </c>
      <c r="BJ86">
        <v>82</v>
      </c>
      <c r="BN86">
        <f t="shared" si="139"/>
        <v>0</v>
      </c>
      <c r="BO86">
        <f t="shared" si="140"/>
        <v>0</v>
      </c>
      <c r="BP86">
        <f t="shared" si="141"/>
        <v>0</v>
      </c>
      <c r="BQ86">
        <f t="shared" si="142"/>
        <v>0</v>
      </c>
      <c r="BR86">
        <f t="shared" si="143"/>
        <v>0</v>
      </c>
      <c r="BS86">
        <f t="shared" si="144"/>
        <v>0</v>
      </c>
      <c r="BT86">
        <f t="shared" si="145"/>
        <v>0</v>
      </c>
      <c r="BU86">
        <f t="shared" si="146"/>
        <v>0</v>
      </c>
      <c r="BV86">
        <f t="shared" si="147"/>
        <v>0</v>
      </c>
      <c r="BW86">
        <f t="shared" si="148"/>
        <v>0</v>
      </c>
      <c r="BX86">
        <f t="shared" si="149"/>
        <v>0</v>
      </c>
      <c r="BY86">
        <f t="shared" si="150"/>
        <v>0</v>
      </c>
      <c r="BZ86">
        <f t="shared" si="151"/>
        <v>0</v>
      </c>
      <c r="CA86">
        <f t="shared" si="152"/>
        <v>0</v>
      </c>
      <c r="CC86">
        <f t="shared" si="153"/>
        <v>0</v>
      </c>
      <c r="CD86">
        <f t="shared" si="154"/>
        <v>0</v>
      </c>
    </row>
    <row r="87" spans="1:82" ht="15" x14ac:dyDescent="0.2">
      <c r="A87" s="5">
        <f t="shared" si="155"/>
        <v>31</v>
      </c>
      <c r="B87" s="155" t="s">
        <v>214</v>
      </c>
      <c r="C87" s="94" t="s">
        <v>58</v>
      </c>
      <c r="D87" s="34">
        <f t="shared" si="104"/>
        <v>0</v>
      </c>
      <c r="E87" s="91" t="s">
        <v>52</v>
      </c>
      <c r="F87" s="91" t="s">
        <v>52</v>
      </c>
      <c r="G87" s="91" t="s">
        <v>52</v>
      </c>
      <c r="H87" s="91" t="s">
        <v>52</v>
      </c>
      <c r="I87" s="91" t="s">
        <v>52</v>
      </c>
      <c r="J87" s="91" t="s">
        <v>52</v>
      </c>
      <c r="K87" s="91" t="s">
        <v>52</v>
      </c>
      <c r="L87" s="91" t="s">
        <v>52</v>
      </c>
      <c r="M87" s="91" t="s">
        <v>52</v>
      </c>
      <c r="N87" s="91" t="s">
        <v>52</v>
      </c>
      <c r="O87" s="91" t="s">
        <v>52</v>
      </c>
      <c r="P87" s="91" t="s">
        <v>52</v>
      </c>
      <c r="Q87" s="91" t="s">
        <v>52</v>
      </c>
      <c r="R87" s="91" t="s">
        <v>52</v>
      </c>
      <c r="S87" s="91" t="s">
        <v>52</v>
      </c>
      <c r="T87" s="91" t="s">
        <v>52</v>
      </c>
      <c r="V87" s="135">
        <f t="shared" si="105"/>
        <v>0</v>
      </c>
      <c r="W87" s="135">
        <f t="shared" si="106"/>
        <v>0</v>
      </c>
      <c r="X87" s="135">
        <f t="shared" si="107"/>
        <v>0</v>
      </c>
      <c r="Y87" s="135">
        <f t="shared" si="108"/>
        <v>0</v>
      </c>
      <c r="Z87" s="135">
        <f t="shared" si="109"/>
        <v>0</v>
      </c>
      <c r="AA87" s="135">
        <f t="shared" si="110"/>
        <v>0</v>
      </c>
      <c r="AB87" s="135">
        <f t="shared" si="111"/>
        <v>0</v>
      </c>
      <c r="AC87" s="135">
        <f t="shared" si="112"/>
        <v>0</v>
      </c>
      <c r="AD87" s="135">
        <f t="shared" si="113"/>
        <v>0</v>
      </c>
      <c r="AE87" s="135">
        <f t="shared" si="114"/>
        <v>0</v>
      </c>
      <c r="AF87" s="135">
        <f t="shared" si="115"/>
        <v>0</v>
      </c>
      <c r="AG87" s="135">
        <f t="shared" si="116"/>
        <v>0</v>
      </c>
      <c r="AH87" s="135">
        <f t="shared" si="117"/>
        <v>0</v>
      </c>
      <c r="AI87" s="135">
        <f t="shared" si="118"/>
        <v>0</v>
      </c>
      <c r="AJ87" s="135">
        <f t="shared" si="119"/>
        <v>0</v>
      </c>
      <c r="AK87" s="135">
        <f t="shared" si="120"/>
        <v>0</v>
      </c>
      <c r="AL87" s="136"/>
      <c r="AM87" s="135">
        <f t="shared" si="121"/>
        <v>0</v>
      </c>
      <c r="AN87" s="135">
        <f t="shared" si="122"/>
        <v>0</v>
      </c>
      <c r="AO87" s="135">
        <f t="shared" si="123"/>
        <v>0</v>
      </c>
      <c r="AP87" s="135">
        <f t="shared" si="124"/>
        <v>0</v>
      </c>
      <c r="AQ87" s="135">
        <f t="shared" si="125"/>
        <v>0</v>
      </c>
      <c r="AR87" s="135">
        <f t="shared" si="126"/>
        <v>0</v>
      </c>
      <c r="AS87" s="135">
        <f t="shared" si="127"/>
        <v>0</v>
      </c>
      <c r="AT87" s="135">
        <f t="shared" si="128"/>
        <v>0</v>
      </c>
      <c r="AU87" s="135">
        <f t="shared" si="129"/>
        <v>0</v>
      </c>
      <c r="AV87" s="135">
        <f t="shared" si="130"/>
        <v>0</v>
      </c>
      <c r="AW87" s="135">
        <f t="shared" si="131"/>
        <v>0</v>
      </c>
      <c r="AX87" s="135">
        <f t="shared" si="132"/>
        <v>0</v>
      </c>
      <c r="AY87" s="135">
        <f t="shared" si="133"/>
        <v>0</v>
      </c>
      <c r="AZ87" s="135">
        <f t="shared" si="134"/>
        <v>0</v>
      </c>
      <c r="BA87" s="135">
        <f t="shared" si="135"/>
        <v>0</v>
      </c>
      <c r="BB87" s="135">
        <f t="shared" si="136"/>
        <v>0</v>
      </c>
      <c r="BD87">
        <f t="shared" si="137"/>
        <v>16</v>
      </c>
      <c r="BE87">
        <f t="shared" si="138"/>
        <v>0</v>
      </c>
      <c r="BJ87">
        <v>83</v>
      </c>
      <c r="BN87">
        <f t="shared" si="139"/>
        <v>0</v>
      </c>
      <c r="BO87">
        <f t="shared" si="140"/>
        <v>0</v>
      </c>
      <c r="BP87">
        <f t="shared" si="141"/>
        <v>0</v>
      </c>
      <c r="BQ87">
        <f t="shared" si="142"/>
        <v>0</v>
      </c>
      <c r="BR87">
        <f t="shared" si="143"/>
        <v>0</v>
      </c>
      <c r="BS87">
        <f t="shared" si="144"/>
        <v>0</v>
      </c>
      <c r="BT87">
        <f t="shared" si="145"/>
        <v>0</v>
      </c>
      <c r="BU87">
        <f t="shared" si="146"/>
        <v>0</v>
      </c>
      <c r="BV87">
        <f t="shared" si="147"/>
        <v>0</v>
      </c>
      <c r="BW87">
        <f t="shared" si="148"/>
        <v>0</v>
      </c>
      <c r="BX87">
        <f t="shared" si="149"/>
        <v>0</v>
      </c>
      <c r="BY87">
        <f t="shared" si="150"/>
        <v>0</v>
      </c>
      <c r="BZ87">
        <f t="shared" si="151"/>
        <v>0</v>
      </c>
      <c r="CA87">
        <f t="shared" si="152"/>
        <v>0</v>
      </c>
      <c r="CC87">
        <f t="shared" si="153"/>
        <v>0</v>
      </c>
      <c r="CD87">
        <f t="shared" si="154"/>
        <v>0</v>
      </c>
    </row>
    <row r="88" spans="1:82" ht="15" x14ac:dyDescent="0.2">
      <c r="A88" s="5">
        <f t="shared" si="155"/>
        <v>31</v>
      </c>
      <c r="B88" s="155" t="s">
        <v>219</v>
      </c>
      <c r="C88" s="85" t="s">
        <v>218</v>
      </c>
      <c r="D88" s="34">
        <f t="shared" si="104"/>
        <v>0</v>
      </c>
      <c r="E88" s="91" t="s">
        <v>52</v>
      </c>
      <c r="F88" s="91" t="s">
        <v>52</v>
      </c>
      <c r="G88" s="91" t="s">
        <v>52</v>
      </c>
      <c r="H88" s="91" t="s">
        <v>52</v>
      </c>
      <c r="I88" s="91" t="s">
        <v>52</v>
      </c>
      <c r="J88" s="91" t="s">
        <v>52</v>
      </c>
      <c r="K88" s="91" t="s">
        <v>52</v>
      </c>
      <c r="L88" s="91" t="s">
        <v>52</v>
      </c>
      <c r="M88" s="91" t="s">
        <v>52</v>
      </c>
      <c r="N88" s="91" t="s">
        <v>52</v>
      </c>
      <c r="O88" s="91" t="s">
        <v>52</v>
      </c>
      <c r="P88" s="91" t="s">
        <v>52</v>
      </c>
      <c r="Q88" s="91" t="s">
        <v>52</v>
      </c>
      <c r="R88" s="91" t="s">
        <v>52</v>
      </c>
      <c r="S88" s="91" t="s">
        <v>52</v>
      </c>
      <c r="T88" s="91" t="s">
        <v>52</v>
      </c>
      <c r="V88" s="135">
        <f t="shared" si="105"/>
        <v>0</v>
      </c>
      <c r="W88" s="135">
        <f t="shared" si="106"/>
        <v>0</v>
      </c>
      <c r="X88" s="135">
        <f t="shared" si="107"/>
        <v>0</v>
      </c>
      <c r="Y88" s="135">
        <f t="shared" si="108"/>
        <v>0</v>
      </c>
      <c r="Z88" s="135">
        <f t="shared" si="109"/>
        <v>0</v>
      </c>
      <c r="AA88" s="135">
        <f t="shared" si="110"/>
        <v>0</v>
      </c>
      <c r="AB88" s="135">
        <f t="shared" si="111"/>
        <v>0</v>
      </c>
      <c r="AC88" s="135">
        <f t="shared" si="112"/>
        <v>0</v>
      </c>
      <c r="AD88" s="135">
        <f t="shared" si="113"/>
        <v>0</v>
      </c>
      <c r="AE88" s="135">
        <f t="shared" si="114"/>
        <v>0</v>
      </c>
      <c r="AF88" s="135">
        <f t="shared" si="115"/>
        <v>0</v>
      </c>
      <c r="AG88" s="135">
        <f t="shared" si="116"/>
        <v>0</v>
      </c>
      <c r="AH88" s="135">
        <f t="shared" si="117"/>
        <v>0</v>
      </c>
      <c r="AI88" s="135">
        <f t="shared" si="118"/>
        <v>0</v>
      </c>
      <c r="AJ88" s="135">
        <f t="shared" si="119"/>
        <v>0</v>
      </c>
      <c r="AK88" s="135">
        <f t="shared" si="120"/>
        <v>0</v>
      </c>
      <c r="AL88" s="136"/>
      <c r="AM88" s="135">
        <f t="shared" si="121"/>
        <v>0</v>
      </c>
      <c r="AN88" s="135">
        <f t="shared" si="122"/>
        <v>0</v>
      </c>
      <c r="AO88" s="135">
        <f t="shared" si="123"/>
        <v>0</v>
      </c>
      <c r="AP88" s="135">
        <f t="shared" si="124"/>
        <v>0</v>
      </c>
      <c r="AQ88" s="135">
        <f t="shared" si="125"/>
        <v>0</v>
      </c>
      <c r="AR88" s="135">
        <f t="shared" si="126"/>
        <v>0</v>
      </c>
      <c r="AS88" s="135">
        <f t="shared" si="127"/>
        <v>0</v>
      </c>
      <c r="AT88" s="135">
        <f t="shared" si="128"/>
        <v>0</v>
      </c>
      <c r="AU88" s="135">
        <f t="shared" si="129"/>
        <v>0</v>
      </c>
      <c r="AV88" s="135">
        <f t="shared" si="130"/>
        <v>0</v>
      </c>
      <c r="AW88" s="135">
        <f t="shared" si="131"/>
        <v>0</v>
      </c>
      <c r="AX88" s="135">
        <f t="shared" si="132"/>
        <v>0</v>
      </c>
      <c r="AY88" s="135">
        <f t="shared" si="133"/>
        <v>0</v>
      </c>
      <c r="AZ88" s="135">
        <f t="shared" si="134"/>
        <v>0</v>
      </c>
      <c r="BA88" s="135">
        <f t="shared" si="135"/>
        <v>0</v>
      </c>
      <c r="BB88" s="135">
        <f t="shared" si="136"/>
        <v>0</v>
      </c>
      <c r="BD88">
        <f t="shared" si="137"/>
        <v>16</v>
      </c>
      <c r="BE88">
        <f t="shared" si="138"/>
        <v>0</v>
      </c>
      <c r="BJ88">
        <v>84</v>
      </c>
      <c r="BN88">
        <f t="shared" si="139"/>
        <v>0</v>
      </c>
      <c r="BO88">
        <f t="shared" si="140"/>
        <v>0</v>
      </c>
      <c r="BP88">
        <f t="shared" si="141"/>
        <v>0</v>
      </c>
      <c r="BQ88">
        <f t="shared" si="142"/>
        <v>0</v>
      </c>
      <c r="BR88">
        <f t="shared" si="143"/>
        <v>0</v>
      </c>
      <c r="BS88">
        <f t="shared" si="144"/>
        <v>0</v>
      </c>
      <c r="BT88">
        <f t="shared" si="145"/>
        <v>0</v>
      </c>
      <c r="BU88">
        <f t="shared" si="146"/>
        <v>0</v>
      </c>
      <c r="BV88">
        <f t="shared" si="147"/>
        <v>0</v>
      </c>
      <c r="BW88">
        <f t="shared" si="148"/>
        <v>0</v>
      </c>
      <c r="BX88">
        <f t="shared" si="149"/>
        <v>0</v>
      </c>
      <c r="BY88">
        <f t="shared" si="150"/>
        <v>0</v>
      </c>
      <c r="BZ88">
        <f t="shared" si="151"/>
        <v>0</v>
      </c>
      <c r="CA88">
        <f t="shared" si="152"/>
        <v>0</v>
      </c>
      <c r="CC88">
        <f t="shared" si="153"/>
        <v>0</v>
      </c>
      <c r="CD88">
        <f t="shared" si="154"/>
        <v>0</v>
      </c>
    </row>
    <row r="89" spans="1:82" ht="15" x14ac:dyDescent="0.2">
      <c r="A89" s="5">
        <f t="shared" si="155"/>
        <v>31</v>
      </c>
      <c r="B89" s="155" t="s">
        <v>228</v>
      </c>
      <c r="C89" s="85" t="s">
        <v>66</v>
      </c>
      <c r="D89" s="34">
        <f t="shared" si="104"/>
        <v>0</v>
      </c>
      <c r="E89" s="91" t="s">
        <v>52</v>
      </c>
      <c r="F89" s="91" t="s">
        <v>52</v>
      </c>
      <c r="G89" s="91" t="s">
        <v>52</v>
      </c>
      <c r="H89" s="91" t="s">
        <v>52</v>
      </c>
      <c r="I89" s="91" t="s">
        <v>52</v>
      </c>
      <c r="J89" s="91" t="s">
        <v>52</v>
      </c>
      <c r="K89" s="91" t="s">
        <v>52</v>
      </c>
      <c r="L89" s="91" t="s">
        <v>52</v>
      </c>
      <c r="M89" s="91" t="s">
        <v>52</v>
      </c>
      <c r="N89" s="91" t="s">
        <v>52</v>
      </c>
      <c r="O89" s="91" t="s">
        <v>52</v>
      </c>
      <c r="P89" s="91" t="s">
        <v>52</v>
      </c>
      <c r="Q89" s="91" t="s">
        <v>52</v>
      </c>
      <c r="R89" s="91" t="s">
        <v>52</v>
      </c>
      <c r="S89" s="91" t="s">
        <v>52</v>
      </c>
      <c r="T89" s="91" t="s">
        <v>52</v>
      </c>
      <c r="V89" s="135">
        <f t="shared" si="105"/>
        <v>0</v>
      </c>
      <c r="W89" s="135">
        <f t="shared" si="106"/>
        <v>0</v>
      </c>
      <c r="X89" s="135">
        <f t="shared" si="107"/>
        <v>0</v>
      </c>
      <c r="Y89" s="135">
        <f t="shared" si="108"/>
        <v>0</v>
      </c>
      <c r="Z89" s="135">
        <f t="shared" si="109"/>
        <v>0</v>
      </c>
      <c r="AA89" s="135">
        <f t="shared" si="110"/>
        <v>0</v>
      </c>
      <c r="AB89" s="135">
        <f t="shared" si="111"/>
        <v>0</v>
      </c>
      <c r="AC89" s="135">
        <f t="shared" si="112"/>
        <v>0</v>
      </c>
      <c r="AD89" s="135">
        <f t="shared" si="113"/>
        <v>0</v>
      </c>
      <c r="AE89" s="135">
        <f t="shared" si="114"/>
        <v>0</v>
      </c>
      <c r="AF89" s="135">
        <f t="shared" si="115"/>
        <v>0</v>
      </c>
      <c r="AG89" s="135">
        <f t="shared" si="116"/>
        <v>0</v>
      </c>
      <c r="AH89" s="135">
        <f t="shared" si="117"/>
        <v>0</v>
      </c>
      <c r="AI89" s="135">
        <f t="shared" si="118"/>
        <v>0</v>
      </c>
      <c r="AJ89" s="135">
        <f t="shared" si="119"/>
        <v>0</v>
      </c>
      <c r="AK89" s="135">
        <f t="shared" si="120"/>
        <v>0</v>
      </c>
      <c r="AL89" s="136"/>
      <c r="AM89" s="135">
        <f t="shared" si="121"/>
        <v>0</v>
      </c>
      <c r="AN89" s="135">
        <f t="shared" si="122"/>
        <v>0</v>
      </c>
      <c r="AO89" s="135">
        <f t="shared" si="123"/>
        <v>0</v>
      </c>
      <c r="AP89" s="135">
        <f t="shared" si="124"/>
        <v>0</v>
      </c>
      <c r="AQ89" s="135">
        <f t="shared" si="125"/>
        <v>0</v>
      </c>
      <c r="AR89" s="135">
        <f t="shared" si="126"/>
        <v>0</v>
      </c>
      <c r="AS89" s="135">
        <f t="shared" si="127"/>
        <v>0</v>
      </c>
      <c r="AT89" s="135">
        <f t="shared" si="128"/>
        <v>0</v>
      </c>
      <c r="AU89" s="135">
        <f t="shared" si="129"/>
        <v>0</v>
      </c>
      <c r="AV89" s="135">
        <f t="shared" si="130"/>
        <v>0</v>
      </c>
      <c r="AW89" s="135">
        <f t="shared" si="131"/>
        <v>0</v>
      </c>
      <c r="AX89" s="135">
        <f t="shared" si="132"/>
        <v>0</v>
      </c>
      <c r="AY89" s="135">
        <f t="shared" si="133"/>
        <v>0</v>
      </c>
      <c r="AZ89" s="135">
        <f t="shared" si="134"/>
        <v>0</v>
      </c>
      <c r="BA89" s="135">
        <f t="shared" si="135"/>
        <v>0</v>
      </c>
      <c r="BB89" s="135">
        <f t="shared" si="136"/>
        <v>0</v>
      </c>
      <c r="BD89">
        <f t="shared" si="137"/>
        <v>16</v>
      </c>
      <c r="BE89">
        <f t="shared" si="138"/>
        <v>0</v>
      </c>
      <c r="BJ89">
        <v>85</v>
      </c>
      <c r="BN89">
        <f t="shared" si="139"/>
        <v>0</v>
      </c>
      <c r="BO89">
        <f t="shared" si="140"/>
        <v>0</v>
      </c>
      <c r="BP89">
        <f t="shared" si="141"/>
        <v>0</v>
      </c>
      <c r="BQ89">
        <f t="shared" si="142"/>
        <v>0</v>
      </c>
      <c r="BR89">
        <f t="shared" si="143"/>
        <v>0</v>
      </c>
      <c r="BS89">
        <f t="shared" si="144"/>
        <v>0</v>
      </c>
      <c r="BT89">
        <f t="shared" si="145"/>
        <v>0</v>
      </c>
      <c r="BU89">
        <f t="shared" si="146"/>
        <v>0</v>
      </c>
      <c r="BV89">
        <f t="shared" si="147"/>
        <v>0</v>
      </c>
      <c r="BW89">
        <f t="shared" si="148"/>
        <v>0</v>
      </c>
      <c r="BX89">
        <f t="shared" si="149"/>
        <v>0</v>
      </c>
      <c r="BY89">
        <f t="shared" si="150"/>
        <v>0</v>
      </c>
      <c r="BZ89">
        <f t="shared" si="151"/>
        <v>0</v>
      </c>
      <c r="CA89">
        <f t="shared" si="152"/>
        <v>0</v>
      </c>
      <c r="CC89">
        <f t="shared" si="153"/>
        <v>0</v>
      </c>
      <c r="CD89">
        <f t="shared" si="154"/>
        <v>0</v>
      </c>
    </row>
    <row r="90" spans="1:82" ht="15" x14ac:dyDescent="0.2">
      <c r="A90" s="5">
        <f t="shared" si="155"/>
        <v>31</v>
      </c>
      <c r="B90" s="155"/>
      <c r="C90" s="85"/>
      <c r="D90" s="34">
        <f t="shared" si="104"/>
        <v>0</v>
      </c>
      <c r="E90" s="91" t="s">
        <v>52</v>
      </c>
      <c r="F90" s="91" t="s">
        <v>52</v>
      </c>
      <c r="G90" s="91" t="s">
        <v>52</v>
      </c>
      <c r="H90" s="91" t="s">
        <v>52</v>
      </c>
      <c r="I90" s="91" t="s">
        <v>52</v>
      </c>
      <c r="J90" s="91" t="s">
        <v>52</v>
      </c>
      <c r="K90" s="91" t="s">
        <v>52</v>
      </c>
      <c r="L90" s="91" t="s">
        <v>52</v>
      </c>
      <c r="M90" s="91" t="s">
        <v>52</v>
      </c>
      <c r="N90" s="91" t="s">
        <v>52</v>
      </c>
      <c r="O90" s="91" t="s">
        <v>52</v>
      </c>
      <c r="P90" s="91" t="s">
        <v>52</v>
      </c>
      <c r="Q90" s="91" t="s">
        <v>52</v>
      </c>
      <c r="R90" s="91" t="s">
        <v>52</v>
      </c>
      <c r="S90" s="91" t="s">
        <v>52</v>
      </c>
      <c r="T90" s="91" t="s">
        <v>52</v>
      </c>
      <c r="V90" s="135">
        <f t="shared" si="105"/>
        <v>0</v>
      </c>
      <c r="W90" s="135">
        <f t="shared" si="106"/>
        <v>0</v>
      </c>
      <c r="X90" s="135">
        <f t="shared" si="107"/>
        <v>0</v>
      </c>
      <c r="Y90" s="135">
        <f t="shared" si="108"/>
        <v>0</v>
      </c>
      <c r="Z90" s="135">
        <f t="shared" si="109"/>
        <v>0</v>
      </c>
      <c r="AA90" s="135">
        <f t="shared" si="110"/>
        <v>0</v>
      </c>
      <c r="AB90" s="135">
        <f t="shared" si="111"/>
        <v>0</v>
      </c>
      <c r="AC90" s="135">
        <f t="shared" si="112"/>
        <v>0</v>
      </c>
      <c r="AD90" s="135">
        <f t="shared" si="113"/>
        <v>0</v>
      </c>
      <c r="AE90" s="135">
        <f t="shared" si="114"/>
        <v>0</v>
      </c>
      <c r="AF90" s="135">
        <f t="shared" si="115"/>
        <v>0</v>
      </c>
      <c r="AG90" s="135">
        <f t="shared" si="116"/>
        <v>0</v>
      </c>
      <c r="AH90" s="135">
        <f t="shared" si="117"/>
        <v>0</v>
      </c>
      <c r="AI90" s="135">
        <f t="shared" si="118"/>
        <v>0</v>
      </c>
      <c r="AJ90" s="135">
        <f t="shared" si="119"/>
        <v>0</v>
      </c>
      <c r="AK90" s="135">
        <f t="shared" si="120"/>
        <v>0</v>
      </c>
      <c r="AL90" s="136"/>
      <c r="AM90" s="135">
        <f t="shared" si="121"/>
        <v>0</v>
      </c>
      <c r="AN90" s="135">
        <f t="shared" si="122"/>
        <v>0</v>
      </c>
      <c r="AO90" s="135">
        <f t="shared" si="123"/>
        <v>0</v>
      </c>
      <c r="AP90" s="135">
        <f t="shared" si="124"/>
        <v>0</v>
      </c>
      <c r="AQ90" s="135">
        <f t="shared" si="125"/>
        <v>0</v>
      </c>
      <c r="AR90" s="135">
        <f t="shared" si="126"/>
        <v>0</v>
      </c>
      <c r="AS90" s="135">
        <f t="shared" si="127"/>
        <v>0</v>
      </c>
      <c r="AT90" s="135">
        <f t="shared" si="128"/>
        <v>0</v>
      </c>
      <c r="AU90" s="135">
        <f t="shared" si="129"/>
        <v>0</v>
      </c>
      <c r="AV90" s="135">
        <f t="shared" si="130"/>
        <v>0</v>
      </c>
      <c r="AW90" s="135">
        <f t="shared" si="131"/>
        <v>0</v>
      </c>
      <c r="AX90" s="135">
        <f t="shared" si="132"/>
        <v>0</v>
      </c>
      <c r="AY90" s="135">
        <f t="shared" si="133"/>
        <v>0</v>
      </c>
      <c r="AZ90" s="135">
        <f t="shared" si="134"/>
        <v>0</v>
      </c>
      <c r="BA90" s="135">
        <f t="shared" si="135"/>
        <v>0</v>
      </c>
      <c r="BB90" s="135">
        <f t="shared" si="136"/>
        <v>0</v>
      </c>
      <c r="BD90">
        <f t="shared" si="137"/>
        <v>16</v>
      </c>
      <c r="BE90">
        <f t="shared" si="138"/>
        <v>0</v>
      </c>
      <c r="BJ90">
        <v>86</v>
      </c>
      <c r="BN90">
        <f t="shared" si="139"/>
        <v>0</v>
      </c>
      <c r="BO90">
        <f t="shared" si="140"/>
        <v>0</v>
      </c>
      <c r="BP90">
        <f t="shared" si="141"/>
        <v>0</v>
      </c>
      <c r="BQ90">
        <f t="shared" si="142"/>
        <v>0</v>
      </c>
      <c r="BR90">
        <f t="shared" si="143"/>
        <v>0</v>
      </c>
      <c r="BS90">
        <f t="shared" si="144"/>
        <v>0</v>
      </c>
      <c r="BT90">
        <f t="shared" si="145"/>
        <v>0</v>
      </c>
      <c r="BU90">
        <f t="shared" si="146"/>
        <v>0</v>
      </c>
      <c r="BV90">
        <f t="shared" si="147"/>
        <v>0</v>
      </c>
      <c r="BW90">
        <f t="shared" si="148"/>
        <v>0</v>
      </c>
      <c r="BX90">
        <f t="shared" si="149"/>
        <v>0</v>
      </c>
      <c r="BY90">
        <f t="shared" si="150"/>
        <v>0</v>
      </c>
      <c r="BZ90">
        <f t="shared" si="151"/>
        <v>0</v>
      </c>
      <c r="CA90">
        <f t="shared" si="152"/>
        <v>0</v>
      </c>
      <c r="CC90">
        <f t="shared" si="153"/>
        <v>0</v>
      </c>
      <c r="CD90">
        <f t="shared" si="154"/>
        <v>0</v>
      </c>
    </row>
    <row r="91" spans="1:82" ht="15" x14ac:dyDescent="0.2">
      <c r="A91" s="5">
        <f t="shared" si="155"/>
        <v>31</v>
      </c>
      <c r="B91" s="153"/>
      <c r="C91" s="62"/>
      <c r="D91" s="34">
        <f t="shared" si="104"/>
        <v>0</v>
      </c>
      <c r="E91" s="91" t="s">
        <v>52</v>
      </c>
      <c r="F91" s="91" t="s">
        <v>52</v>
      </c>
      <c r="G91" s="91" t="s">
        <v>52</v>
      </c>
      <c r="H91" s="91" t="s">
        <v>52</v>
      </c>
      <c r="I91" s="91" t="s">
        <v>52</v>
      </c>
      <c r="J91" s="91" t="s">
        <v>52</v>
      </c>
      <c r="K91" s="91" t="s">
        <v>52</v>
      </c>
      <c r="L91" s="91" t="s">
        <v>52</v>
      </c>
      <c r="M91" s="91" t="s">
        <v>52</v>
      </c>
      <c r="N91" s="91" t="s">
        <v>52</v>
      </c>
      <c r="O91" s="91" t="s">
        <v>52</v>
      </c>
      <c r="P91" s="91" t="s">
        <v>52</v>
      </c>
      <c r="Q91" s="91" t="s">
        <v>52</v>
      </c>
      <c r="R91" s="91" t="s">
        <v>52</v>
      </c>
      <c r="S91" s="91" t="s">
        <v>52</v>
      </c>
      <c r="T91" s="91" t="s">
        <v>52</v>
      </c>
      <c r="V91" s="135">
        <f t="shared" si="105"/>
        <v>0</v>
      </c>
      <c r="W91" s="135">
        <f t="shared" si="106"/>
        <v>0</v>
      </c>
      <c r="X91" s="135">
        <f t="shared" si="107"/>
        <v>0</v>
      </c>
      <c r="Y91" s="135">
        <f t="shared" si="108"/>
        <v>0</v>
      </c>
      <c r="Z91" s="135">
        <f t="shared" si="109"/>
        <v>0</v>
      </c>
      <c r="AA91" s="135">
        <f t="shared" si="110"/>
        <v>0</v>
      </c>
      <c r="AB91" s="135">
        <f t="shared" si="111"/>
        <v>0</v>
      </c>
      <c r="AC91" s="135">
        <f t="shared" si="112"/>
        <v>0</v>
      </c>
      <c r="AD91" s="135">
        <f t="shared" si="113"/>
        <v>0</v>
      </c>
      <c r="AE91" s="135">
        <f t="shared" si="114"/>
        <v>0</v>
      </c>
      <c r="AF91" s="135">
        <f t="shared" si="115"/>
        <v>0</v>
      </c>
      <c r="AG91" s="135">
        <f t="shared" si="116"/>
        <v>0</v>
      </c>
      <c r="AH91" s="135">
        <f t="shared" si="117"/>
        <v>0</v>
      </c>
      <c r="AI91" s="135">
        <f t="shared" si="118"/>
        <v>0</v>
      </c>
      <c r="AJ91" s="135">
        <f t="shared" si="119"/>
        <v>0</v>
      </c>
      <c r="AK91" s="135">
        <f t="shared" si="120"/>
        <v>0</v>
      </c>
      <c r="AL91" s="136"/>
      <c r="AM91" s="135">
        <f t="shared" si="121"/>
        <v>0</v>
      </c>
      <c r="AN91" s="135">
        <f t="shared" si="122"/>
        <v>0</v>
      </c>
      <c r="AO91" s="135">
        <f t="shared" si="123"/>
        <v>0</v>
      </c>
      <c r="AP91" s="135">
        <f t="shared" si="124"/>
        <v>0</v>
      </c>
      <c r="AQ91" s="135">
        <f t="shared" si="125"/>
        <v>0</v>
      </c>
      <c r="AR91" s="135">
        <f t="shared" si="126"/>
        <v>0</v>
      </c>
      <c r="AS91" s="135">
        <f t="shared" si="127"/>
        <v>0</v>
      </c>
      <c r="AT91" s="135">
        <f t="shared" si="128"/>
        <v>0</v>
      </c>
      <c r="AU91" s="135">
        <f t="shared" si="129"/>
        <v>0</v>
      </c>
      <c r="AV91" s="135">
        <f t="shared" si="130"/>
        <v>0</v>
      </c>
      <c r="AW91" s="135">
        <f t="shared" si="131"/>
        <v>0</v>
      </c>
      <c r="AX91" s="135">
        <f t="shared" si="132"/>
        <v>0</v>
      </c>
      <c r="AY91" s="135">
        <f t="shared" si="133"/>
        <v>0</v>
      </c>
      <c r="AZ91" s="135">
        <f t="shared" si="134"/>
        <v>0</v>
      </c>
      <c r="BA91" s="135">
        <f t="shared" si="135"/>
        <v>0</v>
      </c>
      <c r="BB91" s="135">
        <f t="shared" si="136"/>
        <v>0</v>
      </c>
      <c r="BD91">
        <f t="shared" si="137"/>
        <v>16</v>
      </c>
      <c r="BE91">
        <f t="shared" si="138"/>
        <v>0</v>
      </c>
      <c r="BJ91">
        <v>87</v>
      </c>
      <c r="BN91">
        <f t="shared" si="139"/>
        <v>0</v>
      </c>
      <c r="BO91">
        <f t="shared" si="140"/>
        <v>0</v>
      </c>
      <c r="BP91">
        <f t="shared" si="141"/>
        <v>0</v>
      </c>
      <c r="BQ91">
        <f t="shared" si="142"/>
        <v>0</v>
      </c>
      <c r="BR91">
        <f t="shared" si="143"/>
        <v>0</v>
      </c>
      <c r="BS91">
        <f t="shared" si="144"/>
        <v>0</v>
      </c>
      <c r="BT91">
        <f t="shared" si="145"/>
        <v>0</v>
      </c>
      <c r="BU91">
        <f t="shared" si="146"/>
        <v>0</v>
      </c>
      <c r="BV91">
        <f t="shared" si="147"/>
        <v>0</v>
      </c>
      <c r="BW91">
        <f t="shared" si="148"/>
        <v>0</v>
      </c>
      <c r="BX91">
        <f t="shared" si="149"/>
        <v>0</v>
      </c>
      <c r="BY91">
        <f t="shared" si="150"/>
        <v>0</v>
      </c>
      <c r="BZ91">
        <f t="shared" si="151"/>
        <v>0</v>
      </c>
      <c r="CA91">
        <f t="shared" si="152"/>
        <v>0</v>
      </c>
      <c r="CC91">
        <f t="shared" si="153"/>
        <v>0</v>
      </c>
      <c r="CD91">
        <f t="shared" si="154"/>
        <v>0</v>
      </c>
    </row>
    <row r="92" spans="1:82" ht="15" x14ac:dyDescent="0.2">
      <c r="A92" s="5">
        <f t="shared" si="155"/>
        <v>31</v>
      </c>
      <c r="B92" s="155"/>
      <c r="C92" s="62"/>
      <c r="D92" s="34">
        <f t="shared" si="104"/>
        <v>0</v>
      </c>
      <c r="E92" s="91" t="s">
        <v>52</v>
      </c>
      <c r="F92" s="91" t="s">
        <v>52</v>
      </c>
      <c r="G92" s="91" t="s">
        <v>52</v>
      </c>
      <c r="H92" s="91" t="s">
        <v>52</v>
      </c>
      <c r="I92" s="91" t="s">
        <v>52</v>
      </c>
      <c r="J92" s="91" t="s">
        <v>52</v>
      </c>
      <c r="K92" s="91" t="s">
        <v>52</v>
      </c>
      <c r="L92" s="91" t="s">
        <v>52</v>
      </c>
      <c r="M92" s="91" t="s">
        <v>52</v>
      </c>
      <c r="N92" s="91" t="s">
        <v>52</v>
      </c>
      <c r="O92" s="91" t="s">
        <v>52</v>
      </c>
      <c r="P92" s="91" t="s">
        <v>52</v>
      </c>
      <c r="Q92" s="91" t="s">
        <v>52</v>
      </c>
      <c r="R92" s="91" t="s">
        <v>52</v>
      </c>
      <c r="S92" s="91" t="s">
        <v>52</v>
      </c>
      <c r="T92" s="91" t="s">
        <v>52</v>
      </c>
      <c r="V92" s="135">
        <f t="shared" si="105"/>
        <v>0</v>
      </c>
      <c r="W92" s="135">
        <f t="shared" si="106"/>
        <v>0</v>
      </c>
      <c r="X92" s="135">
        <f t="shared" si="107"/>
        <v>0</v>
      </c>
      <c r="Y92" s="135">
        <f t="shared" si="108"/>
        <v>0</v>
      </c>
      <c r="Z92" s="135">
        <f t="shared" si="109"/>
        <v>0</v>
      </c>
      <c r="AA92" s="135">
        <f t="shared" si="110"/>
        <v>0</v>
      </c>
      <c r="AB92" s="135">
        <f t="shared" si="111"/>
        <v>0</v>
      </c>
      <c r="AC92" s="135">
        <f t="shared" si="112"/>
        <v>0</v>
      </c>
      <c r="AD92" s="135">
        <f t="shared" si="113"/>
        <v>0</v>
      </c>
      <c r="AE92" s="135">
        <f t="shared" si="114"/>
        <v>0</v>
      </c>
      <c r="AF92" s="135">
        <f t="shared" si="115"/>
        <v>0</v>
      </c>
      <c r="AG92" s="135">
        <f t="shared" si="116"/>
        <v>0</v>
      </c>
      <c r="AH92" s="135">
        <f t="shared" si="117"/>
        <v>0</v>
      </c>
      <c r="AI92" s="135">
        <f t="shared" si="118"/>
        <v>0</v>
      </c>
      <c r="AJ92" s="135">
        <f t="shared" si="119"/>
        <v>0</v>
      </c>
      <c r="AK92" s="135">
        <f t="shared" si="120"/>
        <v>0</v>
      </c>
      <c r="AL92" s="136"/>
      <c r="AM92" s="135">
        <f t="shared" si="121"/>
        <v>0</v>
      </c>
      <c r="AN92" s="135">
        <f t="shared" si="122"/>
        <v>0</v>
      </c>
      <c r="AO92" s="135">
        <f t="shared" si="123"/>
        <v>0</v>
      </c>
      <c r="AP92" s="135">
        <f t="shared" si="124"/>
        <v>0</v>
      </c>
      <c r="AQ92" s="135">
        <f t="shared" si="125"/>
        <v>0</v>
      </c>
      <c r="AR92" s="135">
        <f t="shared" si="126"/>
        <v>0</v>
      </c>
      <c r="AS92" s="135">
        <f t="shared" si="127"/>
        <v>0</v>
      </c>
      <c r="AT92" s="135">
        <f t="shared" si="128"/>
        <v>0</v>
      </c>
      <c r="AU92" s="135">
        <f t="shared" si="129"/>
        <v>0</v>
      </c>
      <c r="AV92" s="135">
        <f t="shared" si="130"/>
        <v>0</v>
      </c>
      <c r="AW92" s="135">
        <f t="shared" si="131"/>
        <v>0</v>
      </c>
      <c r="AX92" s="135">
        <f t="shared" si="132"/>
        <v>0</v>
      </c>
      <c r="AY92" s="135">
        <f t="shared" si="133"/>
        <v>0</v>
      </c>
      <c r="AZ92" s="135">
        <f t="shared" si="134"/>
        <v>0</v>
      </c>
      <c r="BA92" s="135">
        <f t="shared" si="135"/>
        <v>0</v>
      </c>
      <c r="BB92" s="135">
        <f t="shared" si="136"/>
        <v>0</v>
      </c>
      <c r="BD92">
        <f t="shared" si="137"/>
        <v>16</v>
      </c>
      <c r="BE92">
        <f t="shared" si="138"/>
        <v>0</v>
      </c>
      <c r="BJ92">
        <v>88</v>
      </c>
      <c r="BN92">
        <f t="shared" si="139"/>
        <v>0</v>
      </c>
      <c r="BO92">
        <f t="shared" si="140"/>
        <v>0</v>
      </c>
      <c r="BP92">
        <f t="shared" si="141"/>
        <v>0</v>
      </c>
      <c r="BQ92">
        <f t="shared" si="142"/>
        <v>0</v>
      </c>
      <c r="BR92">
        <f t="shared" si="143"/>
        <v>0</v>
      </c>
      <c r="BS92">
        <f t="shared" si="144"/>
        <v>0</v>
      </c>
      <c r="BT92">
        <f t="shared" si="145"/>
        <v>0</v>
      </c>
      <c r="BU92">
        <f t="shared" si="146"/>
        <v>0</v>
      </c>
      <c r="BV92">
        <f t="shared" si="147"/>
        <v>0</v>
      </c>
      <c r="BW92">
        <f t="shared" si="148"/>
        <v>0</v>
      </c>
      <c r="BX92">
        <f t="shared" si="149"/>
        <v>0</v>
      </c>
      <c r="BY92">
        <f t="shared" si="150"/>
        <v>0</v>
      </c>
      <c r="BZ92">
        <f t="shared" si="151"/>
        <v>0</v>
      </c>
      <c r="CA92">
        <f t="shared" si="152"/>
        <v>0</v>
      </c>
      <c r="CC92">
        <f t="shared" si="153"/>
        <v>0</v>
      </c>
      <c r="CD92">
        <f t="shared" si="154"/>
        <v>0</v>
      </c>
    </row>
    <row r="93" spans="1:82" ht="15" x14ac:dyDescent="0.2">
      <c r="A93" s="5">
        <f t="shared" si="155"/>
        <v>31</v>
      </c>
      <c r="B93" s="155"/>
      <c r="C93" s="104"/>
      <c r="D93" s="34">
        <f t="shared" si="104"/>
        <v>0</v>
      </c>
      <c r="E93" s="91" t="s">
        <v>52</v>
      </c>
      <c r="F93" s="91" t="s">
        <v>52</v>
      </c>
      <c r="G93" s="91" t="s">
        <v>52</v>
      </c>
      <c r="H93" s="91" t="s">
        <v>52</v>
      </c>
      <c r="I93" s="91" t="s">
        <v>52</v>
      </c>
      <c r="J93" s="91" t="s">
        <v>52</v>
      </c>
      <c r="K93" s="91" t="s">
        <v>52</v>
      </c>
      <c r="L93" s="91" t="s">
        <v>52</v>
      </c>
      <c r="M93" s="91" t="s">
        <v>52</v>
      </c>
      <c r="N93" s="91" t="s">
        <v>52</v>
      </c>
      <c r="O93" s="91" t="s">
        <v>52</v>
      </c>
      <c r="P93" s="91" t="s">
        <v>52</v>
      </c>
      <c r="Q93" s="91" t="s">
        <v>52</v>
      </c>
      <c r="R93" s="91" t="s">
        <v>52</v>
      </c>
      <c r="S93" s="91" t="s">
        <v>52</v>
      </c>
      <c r="T93" s="91" t="s">
        <v>52</v>
      </c>
      <c r="V93" s="135">
        <f t="shared" si="105"/>
        <v>0</v>
      </c>
      <c r="W93" s="135">
        <f t="shared" si="106"/>
        <v>0</v>
      </c>
      <c r="X93" s="135">
        <f t="shared" si="107"/>
        <v>0</v>
      </c>
      <c r="Y93" s="135">
        <f t="shared" si="108"/>
        <v>0</v>
      </c>
      <c r="Z93" s="135">
        <f t="shared" si="109"/>
        <v>0</v>
      </c>
      <c r="AA93" s="135">
        <f t="shared" si="110"/>
        <v>0</v>
      </c>
      <c r="AB93" s="135">
        <f t="shared" si="111"/>
        <v>0</v>
      </c>
      <c r="AC93" s="135">
        <f t="shared" si="112"/>
        <v>0</v>
      </c>
      <c r="AD93" s="135">
        <f t="shared" si="113"/>
        <v>0</v>
      </c>
      <c r="AE93" s="135">
        <f t="shared" si="114"/>
        <v>0</v>
      </c>
      <c r="AF93" s="135">
        <f t="shared" si="115"/>
        <v>0</v>
      </c>
      <c r="AG93" s="135">
        <f t="shared" si="116"/>
        <v>0</v>
      </c>
      <c r="AH93" s="135">
        <f t="shared" si="117"/>
        <v>0</v>
      </c>
      <c r="AI93" s="135">
        <f t="shared" si="118"/>
        <v>0</v>
      </c>
      <c r="AJ93" s="135">
        <f t="shared" si="119"/>
        <v>0</v>
      </c>
      <c r="AK93" s="135">
        <f t="shared" si="120"/>
        <v>0</v>
      </c>
      <c r="AL93" s="136"/>
      <c r="AM93" s="135">
        <f t="shared" si="121"/>
        <v>0</v>
      </c>
      <c r="AN93" s="135">
        <f t="shared" si="122"/>
        <v>0</v>
      </c>
      <c r="AO93" s="135">
        <f t="shared" si="123"/>
        <v>0</v>
      </c>
      <c r="AP93" s="135">
        <f t="shared" si="124"/>
        <v>0</v>
      </c>
      <c r="AQ93" s="135">
        <f t="shared" si="125"/>
        <v>0</v>
      </c>
      <c r="AR93" s="135">
        <f t="shared" si="126"/>
        <v>0</v>
      </c>
      <c r="AS93" s="135">
        <f t="shared" si="127"/>
        <v>0</v>
      </c>
      <c r="AT93" s="135">
        <f t="shared" si="128"/>
        <v>0</v>
      </c>
      <c r="AU93" s="135">
        <f t="shared" si="129"/>
        <v>0</v>
      </c>
      <c r="AV93" s="135">
        <f t="shared" si="130"/>
        <v>0</v>
      </c>
      <c r="AW93" s="135">
        <f t="shared" si="131"/>
        <v>0</v>
      </c>
      <c r="AX93" s="135">
        <f t="shared" si="132"/>
        <v>0</v>
      </c>
      <c r="AY93" s="135">
        <f t="shared" si="133"/>
        <v>0</v>
      </c>
      <c r="AZ93" s="135">
        <f t="shared" si="134"/>
        <v>0</v>
      </c>
      <c r="BA93" s="135">
        <f t="shared" si="135"/>
        <v>0</v>
      </c>
      <c r="BB93" s="135">
        <f t="shared" si="136"/>
        <v>0</v>
      </c>
      <c r="BD93">
        <f t="shared" si="137"/>
        <v>16</v>
      </c>
      <c r="BE93">
        <f t="shared" si="138"/>
        <v>0</v>
      </c>
      <c r="BJ93">
        <v>89</v>
      </c>
      <c r="BN93">
        <f t="shared" si="139"/>
        <v>0</v>
      </c>
      <c r="BO93">
        <f t="shared" si="140"/>
        <v>0</v>
      </c>
      <c r="BP93">
        <f t="shared" si="141"/>
        <v>0</v>
      </c>
      <c r="BQ93">
        <f t="shared" si="142"/>
        <v>0</v>
      </c>
      <c r="BR93">
        <f t="shared" si="143"/>
        <v>0</v>
      </c>
      <c r="BS93">
        <f t="shared" si="144"/>
        <v>0</v>
      </c>
      <c r="BT93">
        <f t="shared" si="145"/>
        <v>0</v>
      </c>
      <c r="BU93">
        <f t="shared" si="146"/>
        <v>0</v>
      </c>
      <c r="BV93">
        <f t="shared" si="147"/>
        <v>0</v>
      </c>
      <c r="BW93">
        <f t="shared" si="148"/>
        <v>0</v>
      </c>
      <c r="BX93">
        <f t="shared" si="149"/>
        <v>0</v>
      </c>
      <c r="BY93">
        <f t="shared" si="150"/>
        <v>0</v>
      </c>
      <c r="BZ93">
        <f t="shared" si="151"/>
        <v>0</v>
      </c>
      <c r="CA93">
        <f t="shared" si="152"/>
        <v>0</v>
      </c>
      <c r="CC93">
        <f t="shared" si="153"/>
        <v>0</v>
      </c>
      <c r="CD93">
        <f t="shared" si="154"/>
        <v>0</v>
      </c>
    </row>
    <row r="94" spans="1:82" ht="15" x14ac:dyDescent="0.2">
      <c r="A94" s="5">
        <f t="shared" si="155"/>
        <v>31</v>
      </c>
      <c r="B94" s="153"/>
      <c r="C94" s="62"/>
      <c r="D94" s="34">
        <f t="shared" si="104"/>
        <v>0</v>
      </c>
      <c r="E94" s="91" t="s">
        <v>52</v>
      </c>
      <c r="F94" s="91" t="s">
        <v>52</v>
      </c>
      <c r="G94" s="91" t="s">
        <v>52</v>
      </c>
      <c r="H94" s="91" t="s">
        <v>52</v>
      </c>
      <c r="I94" s="91" t="s">
        <v>52</v>
      </c>
      <c r="J94" s="91" t="s">
        <v>52</v>
      </c>
      <c r="K94" s="91" t="s">
        <v>52</v>
      </c>
      <c r="L94" s="91" t="s">
        <v>52</v>
      </c>
      <c r="M94" s="91" t="s">
        <v>52</v>
      </c>
      <c r="N94" s="91" t="s">
        <v>52</v>
      </c>
      <c r="O94" s="91" t="s">
        <v>52</v>
      </c>
      <c r="P94" s="91" t="s">
        <v>52</v>
      </c>
      <c r="Q94" s="91" t="s">
        <v>52</v>
      </c>
      <c r="R94" s="91" t="s">
        <v>52</v>
      </c>
      <c r="S94" s="91" t="s">
        <v>52</v>
      </c>
      <c r="T94" s="91" t="s">
        <v>52</v>
      </c>
      <c r="V94" s="135">
        <f t="shared" si="105"/>
        <v>0</v>
      </c>
      <c r="W94" s="135">
        <f t="shared" si="106"/>
        <v>0</v>
      </c>
      <c r="X94" s="135">
        <f t="shared" si="107"/>
        <v>0</v>
      </c>
      <c r="Y94" s="135">
        <f t="shared" si="108"/>
        <v>0</v>
      </c>
      <c r="Z94" s="135">
        <f t="shared" si="109"/>
        <v>0</v>
      </c>
      <c r="AA94" s="135">
        <f t="shared" si="110"/>
        <v>0</v>
      </c>
      <c r="AB94" s="135">
        <f t="shared" si="111"/>
        <v>0</v>
      </c>
      <c r="AC94" s="135">
        <f t="shared" si="112"/>
        <v>0</v>
      </c>
      <c r="AD94" s="135">
        <f t="shared" si="113"/>
        <v>0</v>
      </c>
      <c r="AE94" s="135">
        <f t="shared" si="114"/>
        <v>0</v>
      </c>
      <c r="AF94" s="135">
        <f t="shared" si="115"/>
        <v>0</v>
      </c>
      <c r="AG94" s="135">
        <f t="shared" si="116"/>
        <v>0</v>
      </c>
      <c r="AH94" s="135">
        <f t="shared" si="117"/>
        <v>0</v>
      </c>
      <c r="AI94" s="135">
        <f t="shared" si="118"/>
        <v>0</v>
      </c>
      <c r="AJ94" s="135">
        <f t="shared" si="119"/>
        <v>0</v>
      </c>
      <c r="AK94" s="135">
        <f t="shared" si="120"/>
        <v>0</v>
      </c>
      <c r="AL94" s="136"/>
      <c r="AM94" s="135">
        <f t="shared" si="121"/>
        <v>0</v>
      </c>
      <c r="AN94" s="135">
        <f t="shared" si="122"/>
        <v>0</v>
      </c>
      <c r="AO94" s="135">
        <f t="shared" si="123"/>
        <v>0</v>
      </c>
      <c r="AP94" s="135">
        <f t="shared" si="124"/>
        <v>0</v>
      </c>
      <c r="AQ94" s="135">
        <f t="shared" si="125"/>
        <v>0</v>
      </c>
      <c r="AR94" s="135">
        <f t="shared" si="126"/>
        <v>0</v>
      </c>
      <c r="AS94" s="135">
        <f t="shared" si="127"/>
        <v>0</v>
      </c>
      <c r="AT94" s="135">
        <f t="shared" si="128"/>
        <v>0</v>
      </c>
      <c r="AU94" s="135">
        <f t="shared" si="129"/>
        <v>0</v>
      </c>
      <c r="AV94" s="135">
        <f t="shared" si="130"/>
        <v>0</v>
      </c>
      <c r="AW94" s="135">
        <f t="shared" si="131"/>
        <v>0</v>
      </c>
      <c r="AX94" s="135">
        <f t="shared" si="132"/>
        <v>0</v>
      </c>
      <c r="AY94" s="135">
        <f t="shared" si="133"/>
        <v>0</v>
      </c>
      <c r="AZ94" s="135">
        <f t="shared" si="134"/>
        <v>0</v>
      </c>
      <c r="BA94" s="135">
        <f t="shared" si="135"/>
        <v>0</v>
      </c>
      <c r="BB94" s="135">
        <f t="shared" si="136"/>
        <v>0</v>
      </c>
      <c r="BD94">
        <f t="shared" si="137"/>
        <v>16</v>
      </c>
      <c r="BE94">
        <f t="shared" si="138"/>
        <v>0</v>
      </c>
      <c r="BJ94">
        <v>90</v>
      </c>
      <c r="BN94">
        <f t="shared" si="139"/>
        <v>0</v>
      </c>
      <c r="BO94">
        <f t="shared" si="140"/>
        <v>0</v>
      </c>
      <c r="BP94">
        <f t="shared" si="141"/>
        <v>0</v>
      </c>
      <c r="BQ94">
        <f t="shared" si="142"/>
        <v>0</v>
      </c>
      <c r="BR94">
        <f t="shared" si="143"/>
        <v>0</v>
      </c>
      <c r="BS94">
        <f t="shared" si="144"/>
        <v>0</v>
      </c>
      <c r="BT94">
        <f t="shared" si="145"/>
        <v>0</v>
      </c>
      <c r="BU94">
        <f t="shared" si="146"/>
        <v>0</v>
      </c>
      <c r="BV94">
        <f t="shared" si="147"/>
        <v>0</v>
      </c>
      <c r="BW94">
        <f t="shared" si="148"/>
        <v>0</v>
      </c>
      <c r="BX94">
        <f t="shared" si="149"/>
        <v>0</v>
      </c>
      <c r="BY94">
        <f t="shared" si="150"/>
        <v>0</v>
      </c>
      <c r="BZ94">
        <f t="shared" si="151"/>
        <v>0</v>
      </c>
      <c r="CA94">
        <f t="shared" si="152"/>
        <v>0</v>
      </c>
      <c r="CC94">
        <f t="shared" si="153"/>
        <v>0</v>
      </c>
      <c r="CD94">
        <f t="shared" si="154"/>
        <v>0</v>
      </c>
    </row>
    <row r="95" spans="1:82" ht="15" x14ac:dyDescent="0.2">
      <c r="A95" s="5">
        <f t="shared" si="155"/>
        <v>31</v>
      </c>
      <c r="B95" s="155"/>
      <c r="C95" s="85"/>
      <c r="D95" s="34">
        <f t="shared" si="104"/>
        <v>0</v>
      </c>
      <c r="E95" s="91" t="s">
        <v>52</v>
      </c>
      <c r="F95" s="91" t="s">
        <v>52</v>
      </c>
      <c r="G95" s="91" t="s">
        <v>52</v>
      </c>
      <c r="H95" s="91" t="s">
        <v>52</v>
      </c>
      <c r="I95" s="91" t="s">
        <v>52</v>
      </c>
      <c r="J95" s="91" t="s">
        <v>52</v>
      </c>
      <c r="K95" s="91" t="s">
        <v>52</v>
      </c>
      <c r="L95" s="91" t="s">
        <v>52</v>
      </c>
      <c r="M95" s="91" t="s">
        <v>52</v>
      </c>
      <c r="N95" s="91" t="s">
        <v>52</v>
      </c>
      <c r="O95" s="91" t="s">
        <v>52</v>
      </c>
      <c r="P95" s="91" t="s">
        <v>52</v>
      </c>
      <c r="Q95" s="91" t="s">
        <v>52</v>
      </c>
      <c r="R95" s="91" t="s">
        <v>52</v>
      </c>
      <c r="S95" s="91" t="s">
        <v>52</v>
      </c>
      <c r="T95" s="91" t="s">
        <v>52</v>
      </c>
      <c r="V95" s="135">
        <f t="shared" si="105"/>
        <v>0</v>
      </c>
      <c r="W95" s="135">
        <f t="shared" si="106"/>
        <v>0</v>
      </c>
      <c r="X95" s="135">
        <f t="shared" si="107"/>
        <v>0</v>
      </c>
      <c r="Y95" s="135">
        <f t="shared" si="108"/>
        <v>0</v>
      </c>
      <c r="Z95" s="135">
        <f t="shared" si="109"/>
        <v>0</v>
      </c>
      <c r="AA95" s="135">
        <f t="shared" si="110"/>
        <v>0</v>
      </c>
      <c r="AB95" s="135">
        <f t="shared" si="111"/>
        <v>0</v>
      </c>
      <c r="AC95" s="135">
        <f t="shared" si="112"/>
        <v>0</v>
      </c>
      <c r="AD95" s="135">
        <f t="shared" si="113"/>
        <v>0</v>
      </c>
      <c r="AE95" s="135">
        <f t="shared" si="114"/>
        <v>0</v>
      </c>
      <c r="AF95" s="135">
        <f t="shared" si="115"/>
        <v>0</v>
      </c>
      <c r="AG95" s="135">
        <f t="shared" si="116"/>
        <v>0</v>
      </c>
      <c r="AH95" s="135">
        <f t="shared" si="117"/>
        <v>0</v>
      </c>
      <c r="AI95" s="135">
        <f t="shared" si="118"/>
        <v>0</v>
      </c>
      <c r="AJ95" s="135">
        <f t="shared" si="119"/>
        <v>0</v>
      </c>
      <c r="AK95" s="135">
        <f t="shared" si="120"/>
        <v>0</v>
      </c>
      <c r="AL95" s="136"/>
      <c r="AM95" s="135">
        <f t="shared" si="121"/>
        <v>0</v>
      </c>
      <c r="AN95" s="135">
        <f t="shared" si="122"/>
        <v>0</v>
      </c>
      <c r="AO95" s="135">
        <f t="shared" si="123"/>
        <v>0</v>
      </c>
      <c r="AP95" s="135">
        <f t="shared" si="124"/>
        <v>0</v>
      </c>
      <c r="AQ95" s="135">
        <f t="shared" si="125"/>
        <v>0</v>
      </c>
      <c r="AR95" s="135">
        <f t="shared" si="126"/>
        <v>0</v>
      </c>
      <c r="AS95" s="135">
        <f t="shared" si="127"/>
        <v>0</v>
      </c>
      <c r="AT95" s="135">
        <f t="shared" si="128"/>
        <v>0</v>
      </c>
      <c r="AU95" s="135">
        <f t="shared" si="129"/>
        <v>0</v>
      </c>
      <c r="AV95" s="135">
        <f t="shared" si="130"/>
        <v>0</v>
      </c>
      <c r="AW95" s="135">
        <f t="shared" si="131"/>
        <v>0</v>
      </c>
      <c r="AX95" s="135">
        <f t="shared" si="132"/>
        <v>0</v>
      </c>
      <c r="AY95" s="135">
        <f t="shared" si="133"/>
        <v>0</v>
      </c>
      <c r="AZ95" s="135">
        <f t="shared" si="134"/>
        <v>0</v>
      </c>
      <c r="BA95" s="135">
        <f t="shared" si="135"/>
        <v>0</v>
      </c>
      <c r="BB95" s="135">
        <f t="shared" si="136"/>
        <v>0</v>
      </c>
      <c r="BD95">
        <f t="shared" si="137"/>
        <v>16</v>
      </c>
      <c r="BE95">
        <f t="shared" si="138"/>
        <v>0</v>
      </c>
      <c r="BJ95">
        <v>91</v>
      </c>
      <c r="BN95">
        <f t="shared" si="139"/>
        <v>0</v>
      </c>
      <c r="BO95">
        <f t="shared" si="140"/>
        <v>0</v>
      </c>
      <c r="BP95">
        <f t="shared" si="141"/>
        <v>0</v>
      </c>
      <c r="BQ95">
        <f t="shared" si="142"/>
        <v>0</v>
      </c>
      <c r="BR95">
        <f t="shared" si="143"/>
        <v>0</v>
      </c>
      <c r="BS95">
        <f t="shared" si="144"/>
        <v>0</v>
      </c>
      <c r="BT95">
        <f t="shared" si="145"/>
        <v>0</v>
      </c>
      <c r="BU95">
        <f t="shared" si="146"/>
        <v>0</v>
      </c>
      <c r="BV95">
        <f t="shared" si="147"/>
        <v>0</v>
      </c>
      <c r="BW95">
        <f t="shared" si="148"/>
        <v>0</v>
      </c>
      <c r="BX95">
        <f t="shared" si="149"/>
        <v>0</v>
      </c>
      <c r="BY95">
        <f t="shared" si="150"/>
        <v>0</v>
      </c>
      <c r="BZ95">
        <f t="shared" si="151"/>
        <v>0</v>
      </c>
      <c r="CA95">
        <f t="shared" si="152"/>
        <v>0</v>
      </c>
      <c r="CC95">
        <f t="shared" si="153"/>
        <v>0</v>
      </c>
      <c r="CD95">
        <f t="shared" si="154"/>
        <v>0</v>
      </c>
    </row>
    <row r="96" spans="1:82" ht="15" x14ac:dyDescent="0.2">
      <c r="A96" s="5">
        <f t="shared" si="155"/>
        <v>31</v>
      </c>
      <c r="B96" s="155"/>
      <c r="C96" s="85"/>
      <c r="D96" s="34">
        <f t="shared" si="104"/>
        <v>0</v>
      </c>
      <c r="E96" s="91" t="s">
        <v>52</v>
      </c>
      <c r="F96" s="91" t="s">
        <v>52</v>
      </c>
      <c r="G96" s="91" t="s">
        <v>52</v>
      </c>
      <c r="H96" s="91" t="s">
        <v>52</v>
      </c>
      <c r="I96" s="91" t="s">
        <v>52</v>
      </c>
      <c r="J96" s="91" t="s">
        <v>52</v>
      </c>
      <c r="K96" s="91" t="s">
        <v>52</v>
      </c>
      <c r="L96" s="91" t="s">
        <v>52</v>
      </c>
      <c r="M96" s="91" t="s">
        <v>52</v>
      </c>
      <c r="N96" s="91" t="s">
        <v>52</v>
      </c>
      <c r="O96" s="91" t="s">
        <v>52</v>
      </c>
      <c r="P96" s="91" t="s">
        <v>52</v>
      </c>
      <c r="Q96" s="91" t="s">
        <v>52</v>
      </c>
      <c r="R96" s="91" t="s">
        <v>52</v>
      </c>
      <c r="S96" s="91" t="s">
        <v>52</v>
      </c>
      <c r="T96" s="91" t="s">
        <v>52</v>
      </c>
      <c r="V96" s="135">
        <f t="shared" si="105"/>
        <v>0</v>
      </c>
      <c r="W96" s="135">
        <f t="shared" si="106"/>
        <v>0</v>
      </c>
      <c r="X96" s="135">
        <f t="shared" si="107"/>
        <v>0</v>
      </c>
      <c r="Y96" s="135">
        <f t="shared" si="108"/>
        <v>0</v>
      </c>
      <c r="Z96" s="135">
        <f t="shared" si="109"/>
        <v>0</v>
      </c>
      <c r="AA96" s="135">
        <f t="shared" si="110"/>
        <v>0</v>
      </c>
      <c r="AB96" s="135">
        <f t="shared" si="111"/>
        <v>0</v>
      </c>
      <c r="AC96" s="135">
        <f t="shared" si="112"/>
        <v>0</v>
      </c>
      <c r="AD96" s="135">
        <f t="shared" si="113"/>
        <v>0</v>
      </c>
      <c r="AE96" s="135">
        <f t="shared" si="114"/>
        <v>0</v>
      </c>
      <c r="AF96" s="135">
        <f t="shared" si="115"/>
        <v>0</v>
      </c>
      <c r="AG96" s="135">
        <f t="shared" si="116"/>
        <v>0</v>
      </c>
      <c r="AH96" s="135">
        <f t="shared" si="117"/>
        <v>0</v>
      </c>
      <c r="AI96" s="135">
        <f t="shared" si="118"/>
        <v>0</v>
      </c>
      <c r="AJ96" s="135">
        <f t="shared" si="119"/>
        <v>0</v>
      </c>
      <c r="AK96" s="135">
        <f t="shared" si="120"/>
        <v>0</v>
      </c>
      <c r="AL96" s="136"/>
      <c r="AM96" s="135">
        <f t="shared" si="121"/>
        <v>0</v>
      </c>
      <c r="AN96" s="135">
        <f t="shared" si="122"/>
        <v>0</v>
      </c>
      <c r="AO96" s="135">
        <f t="shared" si="123"/>
        <v>0</v>
      </c>
      <c r="AP96" s="135">
        <f t="shared" si="124"/>
        <v>0</v>
      </c>
      <c r="AQ96" s="135">
        <f t="shared" si="125"/>
        <v>0</v>
      </c>
      <c r="AR96" s="135">
        <f t="shared" si="126"/>
        <v>0</v>
      </c>
      <c r="AS96" s="135">
        <f t="shared" si="127"/>
        <v>0</v>
      </c>
      <c r="AT96" s="135">
        <f t="shared" si="128"/>
        <v>0</v>
      </c>
      <c r="AU96" s="135">
        <f t="shared" si="129"/>
        <v>0</v>
      </c>
      <c r="AV96" s="135">
        <f t="shared" si="130"/>
        <v>0</v>
      </c>
      <c r="AW96" s="135">
        <f t="shared" si="131"/>
        <v>0</v>
      </c>
      <c r="AX96" s="135">
        <f t="shared" si="132"/>
        <v>0</v>
      </c>
      <c r="AY96" s="135">
        <f t="shared" si="133"/>
        <v>0</v>
      </c>
      <c r="AZ96" s="135">
        <f t="shared" si="134"/>
        <v>0</v>
      </c>
      <c r="BA96" s="135">
        <f t="shared" si="135"/>
        <v>0</v>
      </c>
      <c r="BB96" s="135">
        <f t="shared" si="136"/>
        <v>0</v>
      </c>
      <c r="BD96">
        <f t="shared" si="137"/>
        <v>16</v>
      </c>
      <c r="BE96">
        <f t="shared" si="138"/>
        <v>0</v>
      </c>
      <c r="BJ96">
        <v>92</v>
      </c>
      <c r="BN96">
        <f t="shared" si="139"/>
        <v>0</v>
      </c>
      <c r="BO96">
        <f t="shared" si="140"/>
        <v>0</v>
      </c>
      <c r="BP96">
        <f t="shared" si="141"/>
        <v>0</v>
      </c>
      <c r="BQ96">
        <f t="shared" si="142"/>
        <v>0</v>
      </c>
      <c r="BR96">
        <f t="shared" si="143"/>
        <v>0</v>
      </c>
      <c r="BS96">
        <f t="shared" si="144"/>
        <v>0</v>
      </c>
      <c r="BT96">
        <f t="shared" si="145"/>
        <v>0</v>
      </c>
      <c r="BU96">
        <f t="shared" si="146"/>
        <v>0</v>
      </c>
      <c r="BV96">
        <f t="shared" si="147"/>
        <v>0</v>
      </c>
      <c r="BW96">
        <f t="shared" si="148"/>
        <v>0</v>
      </c>
      <c r="BX96">
        <f t="shared" si="149"/>
        <v>0</v>
      </c>
      <c r="BY96">
        <f t="shared" si="150"/>
        <v>0</v>
      </c>
      <c r="BZ96">
        <f t="shared" si="151"/>
        <v>0</v>
      </c>
      <c r="CA96">
        <f t="shared" si="152"/>
        <v>0</v>
      </c>
      <c r="CC96">
        <f t="shared" si="153"/>
        <v>0</v>
      </c>
      <c r="CD96">
        <f t="shared" si="154"/>
        <v>0</v>
      </c>
    </row>
    <row r="97" spans="1:82" ht="15" x14ac:dyDescent="0.2">
      <c r="A97" s="5">
        <f t="shared" si="155"/>
        <v>31</v>
      </c>
      <c r="B97" s="156"/>
      <c r="C97" s="82"/>
      <c r="D97" s="34">
        <f t="shared" si="104"/>
        <v>0</v>
      </c>
      <c r="E97" s="91" t="s">
        <v>52</v>
      </c>
      <c r="F97" s="91" t="s">
        <v>52</v>
      </c>
      <c r="G97" s="91" t="s">
        <v>52</v>
      </c>
      <c r="H97" s="91" t="s">
        <v>52</v>
      </c>
      <c r="I97" s="91" t="s">
        <v>52</v>
      </c>
      <c r="J97" s="91" t="s">
        <v>52</v>
      </c>
      <c r="K97" s="91" t="s">
        <v>52</v>
      </c>
      <c r="L97" s="91" t="s">
        <v>52</v>
      </c>
      <c r="M97" s="91" t="s">
        <v>52</v>
      </c>
      <c r="N97" s="91" t="s">
        <v>52</v>
      </c>
      <c r="O97" s="91" t="s">
        <v>52</v>
      </c>
      <c r="P97" s="91" t="s">
        <v>52</v>
      </c>
      <c r="Q97" s="91" t="s">
        <v>52</v>
      </c>
      <c r="R97" s="91" t="s">
        <v>52</v>
      </c>
      <c r="S97" s="91" t="s">
        <v>52</v>
      </c>
      <c r="T97" s="91" t="s">
        <v>52</v>
      </c>
      <c r="V97" s="135">
        <f t="shared" si="105"/>
        <v>0</v>
      </c>
      <c r="W97" s="135">
        <f t="shared" si="106"/>
        <v>0</v>
      </c>
      <c r="X97" s="135">
        <f t="shared" si="107"/>
        <v>0</v>
      </c>
      <c r="Y97" s="135">
        <f t="shared" si="108"/>
        <v>0</v>
      </c>
      <c r="Z97" s="135">
        <f t="shared" si="109"/>
        <v>0</v>
      </c>
      <c r="AA97" s="135">
        <f t="shared" si="110"/>
        <v>0</v>
      </c>
      <c r="AB97" s="135">
        <f t="shared" si="111"/>
        <v>0</v>
      </c>
      <c r="AC97" s="135">
        <f t="shared" si="112"/>
        <v>0</v>
      </c>
      <c r="AD97" s="135">
        <f t="shared" si="113"/>
        <v>0</v>
      </c>
      <c r="AE97" s="135">
        <f t="shared" si="114"/>
        <v>0</v>
      </c>
      <c r="AF97" s="135">
        <f t="shared" si="115"/>
        <v>0</v>
      </c>
      <c r="AG97" s="135">
        <f t="shared" si="116"/>
        <v>0</v>
      </c>
      <c r="AH97" s="135">
        <f t="shared" si="117"/>
        <v>0</v>
      </c>
      <c r="AI97" s="135">
        <f t="shared" si="118"/>
        <v>0</v>
      </c>
      <c r="AJ97" s="135">
        <f t="shared" si="119"/>
        <v>0</v>
      </c>
      <c r="AK97" s="135">
        <f t="shared" si="120"/>
        <v>0</v>
      </c>
      <c r="AL97" s="136"/>
      <c r="AM97" s="135">
        <f t="shared" si="121"/>
        <v>0</v>
      </c>
      <c r="AN97" s="135">
        <f t="shared" si="122"/>
        <v>0</v>
      </c>
      <c r="AO97" s="135">
        <f t="shared" si="123"/>
        <v>0</v>
      </c>
      <c r="AP97" s="135">
        <f t="shared" si="124"/>
        <v>0</v>
      </c>
      <c r="AQ97" s="135">
        <f t="shared" si="125"/>
        <v>0</v>
      </c>
      <c r="AR97" s="135">
        <f t="shared" si="126"/>
        <v>0</v>
      </c>
      <c r="AS97" s="135">
        <f t="shared" si="127"/>
        <v>0</v>
      </c>
      <c r="AT97" s="135">
        <f t="shared" si="128"/>
        <v>0</v>
      </c>
      <c r="AU97" s="135">
        <f t="shared" si="129"/>
        <v>0</v>
      </c>
      <c r="AV97" s="135">
        <f t="shared" si="130"/>
        <v>0</v>
      </c>
      <c r="AW97" s="135">
        <f t="shared" si="131"/>
        <v>0</v>
      </c>
      <c r="AX97" s="135">
        <f t="shared" si="132"/>
        <v>0</v>
      </c>
      <c r="AY97" s="135">
        <f t="shared" si="133"/>
        <v>0</v>
      </c>
      <c r="AZ97" s="135">
        <f t="shared" si="134"/>
        <v>0</v>
      </c>
      <c r="BA97" s="135">
        <f t="shared" si="135"/>
        <v>0</v>
      </c>
      <c r="BB97" s="135">
        <f t="shared" si="136"/>
        <v>0</v>
      </c>
      <c r="BD97">
        <f t="shared" si="137"/>
        <v>16</v>
      </c>
      <c r="BE97">
        <f t="shared" si="138"/>
        <v>0</v>
      </c>
      <c r="BJ97">
        <v>93</v>
      </c>
      <c r="BN97">
        <f t="shared" si="139"/>
        <v>0</v>
      </c>
      <c r="BO97">
        <f t="shared" si="140"/>
        <v>0</v>
      </c>
      <c r="BP97">
        <f t="shared" si="141"/>
        <v>0</v>
      </c>
      <c r="BQ97">
        <f t="shared" si="142"/>
        <v>0</v>
      </c>
      <c r="BR97">
        <f t="shared" si="143"/>
        <v>0</v>
      </c>
      <c r="BS97">
        <f t="shared" si="144"/>
        <v>0</v>
      </c>
      <c r="BT97">
        <f t="shared" si="145"/>
        <v>0</v>
      </c>
      <c r="BU97">
        <f t="shared" si="146"/>
        <v>0</v>
      </c>
      <c r="BV97">
        <f t="shared" si="147"/>
        <v>0</v>
      </c>
      <c r="BW97">
        <f t="shared" si="148"/>
        <v>0</v>
      </c>
      <c r="BX97">
        <f t="shared" si="149"/>
        <v>0</v>
      </c>
      <c r="BY97">
        <f t="shared" si="150"/>
        <v>0</v>
      </c>
      <c r="BZ97">
        <f t="shared" si="151"/>
        <v>0</v>
      </c>
      <c r="CA97">
        <f t="shared" si="152"/>
        <v>0</v>
      </c>
      <c r="CC97">
        <f t="shared" si="153"/>
        <v>0</v>
      </c>
      <c r="CD97">
        <f t="shared" si="154"/>
        <v>0</v>
      </c>
    </row>
    <row r="98" spans="1:82" ht="15" x14ac:dyDescent="0.2">
      <c r="A98" s="5">
        <f t="shared" si="155"/>
        <v>31</v>
      </c>
      <c r="B98" s="153"/>
      <c r="C98" s="62"/>
      <c r="D98" s="34">
        <f t="shared" si="104"/>
        <v>0</v>
      </c>
      <c r="E98" s="91" t="s">
        <v>52</v>
      </c>
      <c r="F98" s="91" t="s">
        <v>52</v>
      </c>
      <c r="G98" s="91" t="s">
        <v>52</v>
      </c>
      <c r="H98" s="91" t="s">
        <v>52</v>
      </c>
      <c r="I98" s="91" t="s">
        <v>52</v>
      </c>
      <c r="J98" s="91" t="s">
        <v>52</v>
      </c>
      <c r="K98" s="91" t="s">
        <v>52</v>
      </c>
      <c r="L98" s="91" t="s">
        <v>52</v>
      </c>
      <c r="M98" s="91" t="s">
        <v>52</v>
      </c>
      <c r="N98" s="91" t="s">
        <v>52</v>
      </c>
      <c r="O98" s="91" t="s">
        <v>52</v>
      </c>
      <c r="P98" s="91" t="s">
        <v>52</v>
      </c>
      <c r="Q98" s="91" t="s">
        <v>52</v>
      </c>
      <c r="R98" s="91" t="s">
        <v>52</v>
      </c>
      <c r="S98" s="91" t="s">
        <v>52</v>
      </c>
      <c r="T98" s="91" t="s">
        <v>52</v>
      </c>
      <c r="V98" s="135">
        <f t="shared" si="105"/>
        <v>0</v>
      </c>
      <c r="W98" s="135">
        <f t="shared" si="106"/>
        <v>0</v>
      </c>
      <c r="X98" s="135">
        <f t="shared" si="107"/>
        <v>0</v>
      </c>
      <c r="Y98" s="135">
        <f t="shared" si="108"/>
        <v>0</v>
      </c>
      <c r="Z98" s="135">
        <f t="shared" si="109"/>
        <v>0</v>
      </c>
      <c r="AA98" s="135">
        <f t="shared" si="110"/>
        <v>0</v>
      </c>
      <c r="AB98" s="135">
        <f t="shared" si="111"/>
        <v>0</v>
      </c>
      <c r="AC98" s="135">
        <f t="shared" si="112"/>
        <v>0</v>
      </c>
      <c r="AD98" s="135">
        <f t="shared" si="113"/>
        <v>0</v>
      </c>
      <c r="AE98" s="135">
        <f t="shared" si="114"/>
        <v>0</v>
      </c>
      <c r="AF98" s="135">
        <f t="shared" si="115"/>
        <v>0</v>
      </c>
      <c r="AG98" s="135">
        <f t="shared" si="116"/>
        <v>0</v>
      </c>
      <c r="AH98" s="135">
        <f t="shared" si="117"/>
        <v>0</v>
      </c>
      <c r="AI98" s="135">
        <f t="shared" si="118"/>
        <v>0</v>
      </c>
      <c r="AJ98" s="135">
        <f t="shared" si="119"/>
        <v>0</v>
      </c>
      <c r="AK98" s="135">
        <f t="shared" si="120"/>
        <v>0</v>
      </c>
      <c r="AL98" s="136"/>
      <c r="AM98" s="135">
        <f t="shared" si="121"/>
        <v>0</v>
      </c>
      <c r="AN98" s="135">
        <f t="shared" si="122"/>
        <v>0</v>
      </c>
      <c r="AO98" s="135">
        <f t="shared" si="123"/>
        <v>0</v>
      </c>
      <c r="AP98" s="135">
        <f t="shared" si="124"/>
        <v>0</v>
      </c>
      <c r="AQ98" s="135">
        <f t="shared" si="125"/>
        <v>0</v>
      </c>
      <c r="AR98" s="135">
        <f t="shared" si="126"/>
        <v>0</v>
      </c>
      <c r="AS98" s="135">
        <f t="shared" si="127"/>
        <v>0</v>
      </c>
      <c r="AT98" s="135">
        <f t="shared" si="128"/>
        <v>0</v>
      </c>
      <c r="AU98" s="135">
        <f t="shared" si="129"/>
        <v>0</v>
      </c>
      <c r="AV98" s="135">
        <f t="shared" si="130"/>
        <v>0</v>
      </c>
      <c r="AW98" s="135">
        <f t="shared" si="131"/>
        <v>0</v>
      </c>
      <c r="AX98" s="135">
        <f t="shared" si="132"/>
        <v>0</v>
      </c>
      <c r="AY98" s="135">
        <f t="shared" si="133"/>
        <v>0</v>
      </c>
      <c r="AZ98" s="135">
        <f t="shared" si="134"/>
        <v>0</v>
      </c>
      <c r="BA98" s="135">
        <f t="shared" si="135"/>
        <v>0</v>
      </c>
      <c r="BB98" s="135">
        <f t="shared" si="136"/>
        <v>0</v>
      </c>
      <c r="BD98">
        <f t="shared" si="137"/>
        <v>16</v>
      </c>
      <c r="BE98">
        <f t="shared" si="138"/>
        <v>0</v>
      </c>
      <c r="BJ98">
        <v>94</v>
      </c>
      <c r="BN98">
        <f t="shared" si="139"/>
        <v>0</v>
      </c>
      <c r="BO98">
        <f t="shared" si="140"/>
        <v>0</v>
      </c>
      <c r="BP98">
        <f t="shared" si="141"/>
        <v>0</v>
      </c>
      <c r="BQ98">
        <f t="shared" si="142"/>
        <v>0</v>
      </c>
      <c r="BR98">
        <f t="shared" si="143"/>
        <v>0</v>
      </c>
      <c r="BS98">
        <f t="shared" si="144"/>
        <v>0</v>
      </c>
      <c r="BT98">
        <f t="shared" si="145"/>
        <v>0</v>
      </c>
      <c r="BU98">
        <f t="shared" si="146"/>
        <v>0</v>
      </c>
      <c r="BV98">
        <f t="shared" si="147"/>
        <v>0</v>
      </c>
      <c r="BW98">
        <f t="shared" si="148"/>
        <v>0</v>
      </c>
      <c r="BX98">
        <f t="shared" si="149"/>
        <v>0</v>
      </c>
      <c r="BY98">
        <f t="shared" si="150"/>
        <v>0</v>
      </c>
      <c r="BZ98">
        <f t="shared" si="151"/>
        <v>0</v>
      </c>
      <c r="CA98">
        <f t="shared" si="152"/>
        <v>0</v>
      </c>
      <c r="CC98">
        <f t="shared" si="153"/>
        <v>0</v>
      </c>
      <c r="CD98">
        <f t="shared" si="154"/>
        <v>0</v>
      </c>
    </row>
    <row r="99" spans="1:82" ht="15" x14ac:dyDescent="0.2">
      <c r="A99" s="5">
        <f t="shared" si="155"/>
        <v>31</v>
      </c>
      <c r="B99" s="156"/>
      <c r="C99" s="85"/>
      <c r="D99" s="34">
        <f t="shared" si="104"/>
        <v>0</v>
      </c>
      <c r="E99" s="91" t="s">
        <v>52</v>
      </c>
      <c r="F99" s="91" t="s">
        <v>52</v>
      </c>
      <c r="G99" s="91" t="s">
        <v>52</v>
      </c>
      <c r="H99" s="91" t="s">
        <v>52</v>
      </c>
      <c r="I99" s="91" t="s">
        <v>52</v>
      </c>
      <c r="J99" s="91" t="s">
        <v>52</v>
      </c>
      <c r="K99" s="91" t="s">
        <v>52</v>
      </c>
      <c r="L99" s="91" t="s">
        <v>52</v>
      </c>
      <c r="M99" s="91" t="s">
        <v>52</v>
      </c>
      <c r="N99" s="91" t="s">
        <v>52</v>
      </c>
      <c r="O99" s="91" t="s">
        <v>52</v>
      </c>
      <c r="P99" s="91" t="s">
        <v>52</v>
      </c>
      <c r="Q99" s="91" t="s">
        <v>52</v>
      </c>
      <c r="R99" s="91" t="s">
        <v>52</v>
      </c>
      <c r="S99" s="91" t="s">
        <v>52</v>
      </c>
      <c r="T99" s="91" t="s">
        <v>52</v>
      </c>
      <c r="V99" s="135">
        <f t="shared" si="105"/>
        <v>0</v>
      </c>
      <c r="W99" s="135">
        <f t="shared" si="106"/>
        <v>0</v>
      </c>
      <c r="X99" s="135">
        <f t="shared" si="107"/>
        <v>0</v>
      </c>
      <c r="Y99" s="135">
        <f t="shared" si="108"/>
        <v>0</v>
      </c>
      <c r="Z99" s="135">
        <f t="shared" si="109"/>
        <v>0</v>
      </c>
      <c r="AA99" s="135">
        <f t="shared" si="110"/>
        <v>0</v>
      </c>
      <c r="AB99" s="135">
        <f t="shared" si="111"/>
        <v>0</v>
      </c>
      <c r="AC99" s="135">
        <f t="shared" si="112"/>
        <v>0</v>
      </c>
      <c r="AD99" s="135">
        <f t="shared" si="113"/>
        <v>0</v>
      </c>
      <c r="AE99" s="135">
        <f t="shared" si="114"/>
        <v>0</v>
      </c>
      <c r="AF99" s="135">
        <f t="shared" si="115"/>
        <v>0</v>
      </c>
      <c r="AG99" s="135">
        <f t="shared" si="116"/>
        <v>0</v>
      </c>
      <c r="AH99" s="135">
        <f t="shared" si="117"/>
        <v>0</v>
      </c>
      <c r="AI99" s="135">
        <f t="shared" si="118"/>
        <v>0</v>
      </c>
      <c r="AJ99" s="135">
        <f t="shared" si="119"/>
        <v>0</v>
      </c>
      <c r="AK99" s="135">
        <f t="shared" si="120"/>
        <v>0</v>
      </c>
      <c r="AL99" s="136"/>
      <c r="AM99" s="135">
        <f t="shared" si="121"/>
        <v>0</v>
      </c>
      <c r="AN99" s="135">
        <f t="shared" si="122"/>
        <v>0</v>
      </c>
      <c r="AO99" s="135">
        <f t="shared" si="123"/>
        <v>0</v>
      </c>
      <c r="AP99" s="135">
        <f t="shared" si="124"/>
        <v>0</v>
      </c>
      <c r="AQ99" s="135">
        <f t="shared" si="125"/>
        <v>0</v>
      </c>
      <c r="AR99" s="135">
        <f t="shared" si="126"/>
        <v>0</v>
      </c>
      <c r="AS99" s="135">
        <f t="shared" si="127"/>
        <v>0</v>
      </c>
      <c r="AT99" s="135">
        <f t="shared" si="128"/>
        <v>0</v>
      </c>
      <c r="AU99" s="135">
        <f t="shared" si="129"/>
        <v>0</v>
      </c>
      <c r="AV99" s="135">
        <f t="shared" si="130"/>
        <v>0</v>
      </c>
      <c r="AW99" s="135">
        <f t="shared" si="131"/>
        <v>0</v>
      </c>
      <c r="AX99" s="135">
        <f t="shared" si="132"/>
        <v>0</v>
      </c>
      <c r="AY99" s="135">
        <f t="shared" si="133"/>
        <v>0</v>
      </c>
      <c r="AZ99" s="135">
        <f t="shared" si="134"/>
        <v>0</v>
      </c>
      <c r="BA99" s="135">
        <f t="shared" si="135"/>
        <v>0</v>
      </c>
      <c r="BB99" s="135">
        <f t="shared" si="136"/>
        <v>0</v>
      </c>
      <c r="BD99">
        <f t="shared" si="137"/>
        <v>16</v>
      </c>
      <c r="BE99">
        <f t="shared" si="138"/>
        <v>0</v>
      </c>
      <c r="BJ99">
        <v>95</v>
      </c>
      <c r="BN99">
        <f t="shared" si="139"/>
        <v>0</v>
      </c>
      <c r="BO99">
        <f t="shared" si="140"/>
        <v>0</v>
      </c>
      <c r="BP99">
        <f t="shared" si="141"/>
        <v>0</v>
      </c>
      <c r="BQ99">
        <f t="shared" si="142"/>
        <v>0</v>
      </c>
      <c r="BR99">
        <f t="shared" si="143"/>
        <v>0</v>
      </c>
      <c r="BS99">
        <f t="shared" si="144"/>
        <v>0</v>
      </c>
      <c r="BT99">
        <f t="shared" si="145"/>
        <v>0</v>
      </c>
      <c r="BU99">
        <f t="shared" si="146"/>
        <v>0</v>
      </c>
      <c r="BV99">
        <f t="shared" si="147"/>
        <v>0</v>
      </c>
      <c r="BW99">
        <f t="shared" si="148"/>
        <v>0</v>
      </c>
      <c r="BX99">
        <f t="shared" si="149"/>
        <v>0</v>
      </c>
      <c r="BY99">
        <f t="shared" si="150"/>
        <v>0</v>
      </c>
      <c r="BZ99">
        <f t="shared" si="151"/>
        <v>0</v>
      </c>
      <c r="CA99">
        <f t="shared" si="152"/>
        <v>0</v>
      </c>
      <c r="CC99">
        <f t="shared" si="153"/>
        <v>0</v>
      </c>
      <c r="CD99">
        <f t="shared" si="154"/>
        <v>0</v>
      </c>
    </row>
    <row r="100" spans="1:82" ht="15" x14ac:dyDescent="0.2">
      <c r="A100" s="5">
        <f t="shared" si="155"/>
        <v>31</v>
      </c>
      <c r="B100" s="155"/>
      <c r="C100" s="104"/>
      <c r="D100" s="34">
        <f t="shared" si="104"/>
        <v>0</v>
      </c>
      <c r="E100" s="91" t="s">
        <v>52</v>
      </c>
      <c r="F100" s="91" t="s">
        <v>52</v>
      </c>
      <c r="G100" s="91" t="s">
        <v>52</v>
      </c>
      <c r="H100" s="91" t="s">
        <v>52</v>
      </c>
      <c r="I100" s="91" t="s">
        <v>52</v>
      </c>
      <c r="J100" s="91" t="s">
        <v>52</v>
      </c>
      <c r="K100" s="91" t="s">
        <v>52</v>
      </c>
      <c r="L100" s="91" t="s">
        <v>52</v>
      </c>
      <c r="M100" s="91" t="s">
        <v>52</v>
      </c>
      <c r="N100" s="91" t="s">
        <v>52</v>
      </c>
      <c r="O100" s="91" t="s">
        <v>52</v>
      </c>
      <c r="P100" s="91" t="s">
        <v>52</v>
      </c>
      <c r="Q100" s="91" t="s">
        <v>52</v>
      </c>
      <c r="R100" s="91" t="s">
        <v>52</v>
      </c>
      <c r="S100" s="91" t="s">
        <v>52</v>
      </c>
      <c r="T100" s="91" t="s">
        <v>52</v>
      </c>
      <c r="V100" s="135">
        <f t="shared" si="105"/>
        <v>0</v>
      </c>
      <c r="W100" s="135">
        <f t="shared" si="106"/>
        <v>0</v>
      </c>
      <c r="X100" s="135">
        <f t="shared" si="107"/>
        <v>0</v>
      </c>
      <c r="Y100" s="135">
        <f t="shared" si="108"/>
        <v>0</v>
      </c>
      <c r="Z100" s="135">
        <f t="shared" si="109"/>
        <v>0</v>
      </c>
      <c r="AA100" s="135">
        <f t="shared" si="110"/>
        <v>0</v>
      </c>
      <c r="AB100" s="135">
        <f t="shared" si="111"/>
        <v>0</v>
      </c>
      <c r="AC100" s="135">
        <f t="shared" si="112"/>
        <v>0</v>
      </c>
      <c r="AD100" s="135">
        <f t="shared" si="113"/>
        <v>0</v>
      </c>
      <c r="AE100" s="135">
        <f t="shared" si="114"/>
        <v>0</v>
      </c>
      <c r="AF100" s="135">
        <f t="shared" si="115"/>
        <v>0</v>
      </c>
      <c r="AG100" s="135">
        <f t="shared" si="116"/>
        <v>0</v>
      </c>
      <c r="AH100" s="135">
        <f t="shared" si="117"/>
        <v>0</v>
      </c>
      <c r="AI100" s="135">
        <f t="shared" si="118"/>
        <v>0</v>
      </c>
      <c r="AJ100" s="135">
        <f t="shared" si="119"/>
        <v>0</v>
      </c>
      <c r="AK100" s="135">
        <f t="shared" si="120"/>
        <v>0</v>
      </c>
      <c r="AL100" s="136"/>
      <c r="AM100" s="135">
        <f t="shared" si="121"/>
        <v>0</v>
      </c>
      <c r="AN100" s="135">
        <f t="shared" si="122"/>
        <v>0</v>
      </c>
      <c r="AO100" s="135">
        <f t="shared" si="123"/>
        <v>0</v>
      </c>
      <c r="AP100" s="135">
        <f t="shared" si="124"/>
        <v>0</v>
      </c>
      <c r="AQ100" s="135">
        <f t="shared" si="125"/>
        <v>0</v>
      </c>
      <c r="AR100" s="135">
        <f t="shared" si="126"/>
        <v>0</v>
      </c>
      <c r="AS100" s="135">
        <f t="shared" si="127"/>
        <v>0</v>
      </c>
      <c r="AT100" s="135">
        <f t="shared" si="128"/>
        <v>0</v>
      </c>
      <c r="AU100" s="135">
        <f t="shared" si="129"/>
        <v>0</v>
      </c>
      <c r="AV100" s="135">
        <f t="shared" si="130"/>
        <v>0</v>
      </c>
      <c r="AW100" s="135">
        <f t="shared" si="131"/>
        <v>0</v>
      </c>
      <c r="AX100" s="135">
        <f t="shared" si="132"/>
        <v>0</v>
      </c>
      <c r="AY100" s="135">
        <f t="shared" si="133"/>
        <v>0</v>
      </c>
      <c r="AZ100" s="135">
        <f t="shared" si="134"/>
        <v>0</v>
      </c>
      <c r="BA100" s="135">
        <f t="shared" si="135"/>
        <v>0</v>
      </c>
      <c r="BB100" s="135">
        <f t="shared" si="136"/>
        <v>0</v>
      </c>
      <c r="BD100">
        <f t="shared" si="137"/>
        <v>16</v>
      </c>
      <c r="BE100">
        <f t="shared" si="138"/>
        <v>0</v>
      </c>
      <c r="BJ100">
        <v>96</v>
      </c>
      <c r="BN100">
        <f t="shared" si="139"/>
        <v>0</v>
      </c>
      <c r="BO100">
        <f t="shared" si="140"/>
        <v>0</v>
      </c>
      <c r="BP100">
        <f t="shared" si="141"/>
        <v>0</v>
      </c>
      <c r="BQ100">
        <f t="shared" si="142"/>
        <v>0</v>
      </c>
      <c r="BR100">
        <f t="shared" si="143"/>
        <v>0</v>
      </c>
      <c r="BS100">
        <f t="shared" si="144"/>
        <v>0</v>
      </c>
      <c r="BT100">
        <f t="shared" si="145"/>
        <v>0</v>
      </c>
      <c r="BU100">
        <f t="shared" si="146"/>
        <v>0</v>
      </c>
      <c r="BV100">
        <f t="shared" si="147"/>
        <v>0</v>
      </c>
      <c r="BW100">
        <f t="shared" si="148"/>
        <v>0</v>
      </c>
      <c r="BX100">
        <f t="shared" si="149"/>
        <v>0</v>
      </c>
      <c r="BY100">
        <f t="shared" si="150"/>
        <v>0</v>
      </c>
      <c r="BZ100">
        <f t="shared" si="151"/>
        <v>0</v>
      </c>
      <c r="CA100">
        <f t="shared" si="152"/>
        <v>0</v>
      </c>
      <c r="CC100">
        <f t="shared" si="153"/>
        <v>0</v>
      </c>
      <c r="CD100">
        <f t="shared" si="154"/>
        <v>0</v>
      </c>
    </row>
    <row r="101" spans="1:82" ht="15" x14ac:dyDescent="0.2">
      <c r="A101" s="5">
        <f t="shared" si="155"/>
        <v>31</v>
      </c>
      <c r="B101" s="155"/>
      <c r="C101" s="94"/>
      <c r="D101" s="34">
        <f t="shared" ref="D101:D122" si="156">SUM(E101:T101)</f>
        <v>0</v>
      </c>
      <c r="E101" s="91" t="s">
        <v>52</v>
      </c>
      <c r="F101" s="91" t="s">
        <v>52</v>
      </c>
      <c r="G101" s="91" t="s">
        <v>52</v>
      </c>
      <c r="H101" s="91" t="s">
        <v>52</v>
      </c>
      <c r="I101" s="91" t="s">
        <v>52</v>
      </c>
      <c r="J101" s="91" t="s">
        <v>52</v>
      </c>
      <c r="K101" s="91" t="s">
        <v>52</v>
      </c>
      <c r="L101" s="91" t="s">
        <v>52</v>
      </c>
      <c r="M101" s="91" t="s">
        <v>52</v>
      </c>
      <c r="N101" s="91" t="s">
        <v>52</v>
      </c>
      <c r="O101" s="91" t="s">
        <v>52</v>
      </c>
      <c r="P101" s="91" t="s">
        <v>52</v>
      </c>
      <c r="Q101" s="91" t="s">
        <v>52</v>
      </c>
      <c r="R101" s="91" t="s">
        <v>52</v>
      </c>
      <c r="S101" s="91" t="s">
        <v>52</v>
      </c>
      <c r="T101" s="91" t="s">
        <v>52</v>
      </c>
      <c r="V101" s="135">
        <f t="shared" ref="V101:V122" si="157">LARGE(AM101:BB101,1)</f>
        <v>0</v>
      </c>
      <c r="W101" s="135">
        <f t="shared" ref="W101:W122" si="158">LARGE(AM101:BB101,2)</f>
        <v>0</v>
      </c>
      <c r="X101" s="135">
        <f t="shared" ref="X101:X122" si="159">LARGE(AM101:BB101,3)</f>
        <v>0</v>
      </c>
      <c r="Y101" s="135">
        <f t="shared" ref="Y101:Y122" si="160">LARGE(AM101:BB101,4)</f>
        <v>0</v>
      </c>
      <c r="Z101" s="135">
        <f t="shared" ref="Z101:Z122" si="161">LARGE(AM101:BB101,5)</f>
        <v>0</v>
      </c>
      <c r="AA101" s="135">
        <f t="shared" ref="AA101:AA122" si="162">LARGE(AM101:BB101,6)</f>
        <v>0</v>
      </c>
      <c r="AB101" s="135">
        <f t="shared" ref="AB101:AB122" si="163">LARGE(AM101:BB101,7)</f>
        <v>0</v>
      </c>
      <c r="AC101" s="135">
        <f t="shared" ref="AC101:AC122" si="164">LARGE(AM101:BB101,8)</f>
        <v>0</v>
      </c>
      <c r="AD101" s="135">
        <f t="shared" ref="AD101:AD122" si="165">LARGE(AM101:BB101,9)</f>
        <v>0</v>
      </c>
      <c r="AE101" s="135">
        <f t="shared" ref="AE101:AE122" si="166">LARGE(AM101:BB101,10)</f>
        <v>0</v>
      </c>
      <c r="AF101" s="135">
        <f t="shared" ref="AF101:AF122" si="167">LARGE(AM101:BB101,11)</f>
        <v>0</v>
      </c>
      <c r="AG101" s="135">
        <f t="shared" ref="AG101:AG122" si="168">LARGE(AM101:BB101,12)</f>
        <v>0</v>
      </c>
      <c r="AH101" s="135">
        <f t="shared" ref="AH101:AH122" si="169">LARGE(AM101:BB101,13)</f>
        <v>0</v>
      </c>
      <c r="AI101" s="135">
        <f t="shared" ref="AI101:AI122" si="170">LARGE(AM101:BB101,14)</f>
        <v>0</v>
      </c>
      <c r="AJ101" s="135">
        <f t="shared" ref="AJ101:AJ122" si="171">LARGE(AM101:BB101,15)</f>
        <v>0</v>
      </c>
      <c r="AK101" s="135">
        <f t="shared" ref="AK101:AK122" si="172">LARGE(AM101:BB101,16)</f>
        <v>0</v>
      </c>
      <c r="AL101" s="136"/>
      <c r="AM101" s="135">
        <f t="shared" ref="AM101:AM122" si="173">IF(E101="x",0,E101)</f>
        <v>0</v>
      </c>
      <c r="AN101" s="135">
        <f t="shared" ref="AN101:AN122" si="174">IF(F101="x",0,F101)</f>
        <v>0</v>
      </c>
      <c r="AO101" s="135">
        <f t="shared" ref="AO101:AO122" si="175">IF(G101="x",0,G101)</f>
        <v>0</v>
      </c>
      <c r="AP101" s="135">
        <f t="shared" ref="AP101:AP122" si="176">IF(H101="x",0,H101)</f>
        <v>0</v>
      </c>
      <c r="AQ101" s="135">
        <f t="shared" ref="AQ101:AQ122" si="177">IF(I101="x",0,I101)</f>
        <v>0</v>
      </c>
      <c r="AR101" s="135">
        <f t="shared" ref="AR101:AR122" si="178">IF(J101="x",0,J101)</f>
        <v>0</v>
      </c>
      <c r="AS101" s="135">
        <f t="shared" ref="AS101:AS122" si="179">IF(K101="x",0,K101)</f>
        <v>0</v>
      </c>
      <c r="AT101" s="135">
        <f t="shared" ref="AT101:AT122" si="180">IF(L101="x",0,L101)</f>
        <v>0</v>
      </c>
      <c r="AU101" s="135">
        <f t="shared" ref="AU101:AU122" si="181">IF(M101="x",0,M101)</f>
        <v>0</v>
      </c>
      <c r="AV101" s="135">
        <f t="shared" ref="AV101:AV122" si="182">IF(N101="x",0,N101)</f>
        <v>0</v>
      </c>
      <c r="AW101" s="135">
        <f t="shared" ref="AW101:AW122" si="183">IF(O101="x",0,O101)</f>
        <v>0</v>
      </c>
      <c r="AX101" s="135">
        <f t="shared" ref="AX101:AX122" si="184">IF(P101="x",0,P101)</f>
        <v>0</v>
      </c>
      <c r="AY101" s="135">
        <f t="shared" ref="AY101:AY122" si="185">IF(Q101="x",0,Q101)</f>
        <v>0</v>
      </c>
      <c r="AZ101" s="135">
        <f t="shared" ref="AZ101:AZ122" si="186">IF(R101="x",0,R101)</f>
        <v>0</v>
      </c>
      <c r="BA101" s="135">
        <f t="shared" ref="BA101:BA122" si="187">IF(S101="x",0,S101)</f>
        <v>0</v>
      </c>
      <c r="BB101" s="135">
        <f t="shared" ref="BB101:BB122" si="188">IF(T101="x",0,T101)</f>
        <v>0</v>
      </c>
      <c r="BD101">
        <f t="shared" ref="BD101:BD123" si="189">COUNTIF(E101:T101,"x")</f>
        <v>16</v>
      </c>
      <c r="BE101">
        <f t="shared" ref="BE101:BE123" si="190">IF(BD101=13,-1,SUM(E101:T101))</f>
        <v>0</v>
      </c>
      <c r="BJ101">
        <v>97</v>
      </c>
      <c r="BN101">
        <f t="shared" ref="BN101:BN123" si="191">SUM(D100:D101)</f>
        <v>0</v>
      </c>
      <c r="BO101">
        <f t="shared" ref="BO101:BO123" si="192">SUM(E100:E101)</f>
        <v>0</v>
      </c>
      <c r="BP101">
        <f t="shared" ref="BP101:BP123" si="193">SUM(F100:F101)</f>
        <v>0</v>
      </c>
      <c r="BQ101">
        <f t="shared" ref="BQ101:BQ123" si="194">SUM(G100:G101)</f>
        <v>0</v>
      </c>
      <c r="BR101">
        <f t="shared" ref="BR101:BR123" si="195">SUM(H100:H101)</f>
        <v>0</v>
      </c>
      <c r="BS101">
        <f t="shared" ref="BS101:BS123" si="196">SUM(I100:I101)</f>
        <v>0</v>
      </c>
      <c r="BT101">
        <f t="shared" ref="BT101:BT123" si="197">SUM(J100:J101)</f>
        <v>0</v>
      </c>
      <c r="BU101">
        <f t="shared" ref="BU101:BU123" si="198">SUM(K100:K101)</f>
        <v>0</v>
      </c>
      <c r="BV101">
        <f t="shared" ref="BV101:BV123" si="199">SUM(L100:L101)</f>
        <v>0</v>
      </c>
      <c r="BW101">
        <f t="shared" ref="BW101:BW123" si="200">SUM(N100:N101)</f>
        <v>0</v>
      </c>
      <c r="BX101">
        <f t="shared" ref="BX101:BX123" si="201">SUM(P100:P101)</f>
        <v>0</v>
      </c>
      <c r="BY101">
        <f t="shared" ref="BY101:BY123" si="202">SUM(Q100:Q101)</f>
        <v>0</v>
      </c>
      <c r="BZ101">
        <f t="shared" ref="BZ101:BZ123" si="203">SUM(R100:R101)</f>
        <v>0</v>
      </c>
      <c r="CA101">
        <f t="shared" ref="CA101:CA123" si="204">SUM(T100:T101)</f>
        <v>0</v>
      </c>
      <c r="CC101">
        <f t="shared" ref="CC101:CC113" si="205">COUNTIF(BN101:CA101,2)</f>
        <v>0</v>
      </c>
      <c r="CD101">
        <f t="shared" ref="CD101:CD113" si="206">SUM(BN101+CC101+CE101)</f>
        <v>0</v>
      </c>
    </row>
    <row r="102" spans="1:82" ht="15" x14ac:dyDescent="0.2">
      <c r="A102" s="5">
        <f t="shared" ref="A102:A122" si="207">IF(BD102=13,"",IF(AND(E102=E101,F102=F101,G102=G101,H102=H101,I102=I101,J102=J101,K102=K101,L102=L101,N102=N101,P102=P101,Q102=Q101,R102=R101,T102=T101),A101,IF(D101=0,A101,BJ102)))</f>
        <v>31</v>
      </c>
      <c r="B102" s="155"/>
      <c r="C102" s="85"/>
      <c r="D102" s="34">
        <f t="shared" si="156"/>
        <v>0</v>
      </c>
      <c r="E102" s="91" t="s">
        <v>52</v>
      </c>
      <c r="F102" s="91" t="s">
        <v>52</v>
      </c>
      <c r="G102" s="91" t="s">
        <v>52</v>
      </c>
      <c r="H102" s="91" t="s">
        <v>52</v>
      </c>
      <c r="I102" s="91" t="s">
        <v>52</v>
      </c>
      <c r="J102" s="91" t="s">
        <v>52</v>
      </c>
      <c r="K102" s="91" t="s">
        <v>52</v>
      </c>
      <c r="L102" s="91" t="s">
        <v>52</v>
      </c>
      <c r="M102" s="91" t="s">
        <v>52</v>
      </c>
      <c r="N102" s="91" t="s">
        <v>52</v>
      </c>
      <c r="O102" s="91" t="s">
        <v>52</v>
      </c>
      <c r="P102" s="91" t="s">
        <v>52</v>
      </c>
      <c r="Q102" s="91" t="s">
        <v>52</v>
      </c>
      <c r="R102" s="91" t="s">
        <v>52</v>
      </c>
      <c r="S102" s="91" t="s">
        <v>52</v>
      </c>
      <c r="T102" s="91" t="s">
        <v>52</v>
      </c>
      <c r="V102" s="135">
        <f t="shared" si="157"/>
        <v>0</v>
      </c>
      <c r="W102" s="135">
        <f t="shared" si="158"/>
        <v>0</v>
      </c>
      <c r="X102" s="135">
        <f t="shared" si="159"/>
        <v>0</v>
      </c>
      <c r="Y102" s="135">
        <f t="shared" si="160"/>
        <v>0</v>
      </c>
      <c r="Z102" s="135">
        <f t="shared" si="161"/>
        <v>0</v>
      </c>
      <c r="AA102" s="135">
        <f t="shared" si="162"/>
        <v>0</v>
      </c>
      <c r="AB102" s="135">
        <f t="shared" si="163"/>
        <v>0</v>
      </c>
      <c r="AC102" s="135">
        <f t="shared" si="164"/>
        <v>0</v>
      </c>
      <c r="AD102" s="135">
        <f t="shared" si="165"/>
        <v>0</v>
      </c>
      <c r="AE102" s="135">
        <f t="shared" si="166"/>
        <v>0</v>
      </c>
      <c r="AF102" s="135">
        <f t="shared" si="167"/>
        <v>0</v>
      </c>
      <c r="AG102" s="135">
        <f t="shared" si="168"/>
        <v>0</v>
      </c>
      <c r="AH102" s="135">
        <f t="shared" si="169"/>
        <v>0</v>
      </c>
      <c r="AI102" s="135">
        <f t="shared" si="170"/>
        <v>0</v>
      </c>
      <c r="AJ102" s="135">
        <f t="shared" si="171"/>
        <v>0</v>
      </c>
      <c r="AK102" s="135">
        <f t="shared" si="172"/>
        <v>0</v>
      </c>
      <c r="AL102" s="136"/>
      <c r="AM102" s="135">
        <f t="shared" si="173"/>
        <v>0</v>
      </c>
      <c r="AN102" s="135">
        <f t="shared" si="174"/>
        <v>0</v>
      </c>
      <c r="AO102" s="135">
        <f t="shared" si="175"/>
        <v>0</v>
      </c>
      <c r="AP102" s="135">
        <f t="shared" si="176"/>
        <v>0</v>
      </c>
      <c r="AQ102" s="135">
        <f t="shared" si="177"/>
        <v>0</v>
      </c>
      <c r="AR102" s="135">
        <f t="shared" si="178"/>
        <v>0</v>
      </c>
      <c r="AS102" s="135">
        <f t="shared" si="179"/>
        <v>0</v>
      </c>
      <c r="AT102" s="135">
        <f t="shared" si="180"/>
        <v>0</v>
      </c>
      <c r="AU102" s="135">
        <f t="shared" si="181"/>
        <v>0</v>
      </c>
      <c r="AV102" s="135">
        <f t="shared" si="182"/>
        <v>0</v>
      </c>
      <c r="AW102" s="135">
        <f t="shared" si="183"/>
        <v>0</v>
      </c>
      <c r="AX102" s="135">
        <f t="shared" si="184"/>
        <v>0</v>
      </c>
      <c r="AY102" s="135">
        <f t="shared" si="185"/>
        <v>0</v>
      </c>
      <c r="AZ102" s="135">
        <f t="shared" si="186"/>
        <v>0</v>
      </c>
      <c r="BA102" s="135">
        <f t="shared" si="187"/>
        <v>0</v>
      </c>
      <c r="BB102" s="135">
        <f t="shared" si="188"/>
        <v>0</v>
      </c>
      <c r="BD102">
        <f t="shared" si="189"/>
        <v>16</v>
      </c>
      <c r="BE102">
        <f t="shared" si="190"/>
        <v>0</v>
      </c>
      <c r="BJ102">
        <v>98</v>
      </c>
      <c r="BN102">
        <f t="shared" si="191"/>
        <v>0</v>
      </c>
      <c r="BO102">
        <f t="shared" si="192"/>
        <v>0</v>
      </c>
      <c r="BP102">
        <f t="shared" si="193"/>
        <v>0</v>
      </c>
      <c r="BQ102">
        <f t="shared" si="194"/>
        <v>0</v>
      </c>
      <c r="BR102">
        <f t="shared" si="195"/>
        <v>0</v>
      </c>
      <c r="BS102">
        <f t="shared" si="196"/>
        <v>0</v>
      </c>
      <c r="BT102">
        <f t="shared" si="197"/>
        <v>0</v>
      </c>
      <c r="BU102">
        <f t="shared" si="198"/>
        <v>0</v>
      </c>
      <c r="BV102">
        <f t="shared" si="199"/>
        <v>0</v>
      </c>
      <c r="BW102">
        <f t="shared" si="200"/>
        <v>0</v>
      </c>
      <c r="BX102">
        <f t="shared" si="201"/>
        <v>0</v>
      </c>
      <c r="BY102">
        <f t="shared" si="202"/>
        <v>0</v>
      </c>
      <c r="BZ102">
        <f t="shared" si="203"/>
        <v>0</v>
      </c>
      <c r="CA102">
        <f t="shared" si="204"/>
        <v>0</v>
      </c>
      <c r="CC102">
        <f t="shared" si="205"/>
        <v>0</v>
      </c>
      <c r="CD102">
        <f t="shared" si="206"/>
        <v>0</v>
      </c>
    </row>
    <row r="103" spans="1:82" ht="15" x14ac:dyDescent="0.2">
      <c r="A103" s="5">
        <f t="shared" si="207"/>
        <v>31</v>
      </c>
      <c r="B103" s="153"/>
      <c r="C103" s="95"/>
      <c r="D103" s="34">
        <f t="shared" si="156"/>
        <v>0</v>
      </c>
      <c r="E103" s="91" t="s">
        <v>52</v>
      </c>
      <c r="F103" s="91" t="s">
        <v>52</v>
      </c>
      <c r="G103" s="91" t="s">
        <v>52</v>
      </c>
      <c r="H103" s="91" t="s">
        <v>52</v>
      </c>
      <c r="I103" s="91" t="s">
        <v>52</v>
      </c>
      <c r="J103" s="91" t="s">
        <v>52</v>
      </c>
      <c r="K103" s="91" t="s">
        <v>52</v>
      </c>
      <c r="L103" s="91" t="s">
        <v>52</v>
      </c>
      <c r="M103" s="91" t="s">
        <v>52</v>
      </c>
      <c r="N103" s="91" t="s">
        <v>52</v>
      </c>
      <c r="O103" s="91" t="s">
        <v>52</v>
      </c>
      <c r="P103" s="91" t="s">
        <v>52</v>
      </c>
      <c r="Q103" s="91" t="s">
        <v>52</v>
      </c>
      <c r="R103" s="91" t="s">
        <v>52</v>
      </c>
      <c r="S103" s="91" t="s">
        <v>52</v>
      </c>
      <c r="T103" s="91" t="s">
        <v>52</v>
      </c>
      <c r="V103" s="135">
        <f t="shared" si="157"/>
        <v>0</v>
      </c>
      <c r="W103" s="135">
        <f t="shared" si="158"/>
        <v>0</v>
      </c>
      <c r="X103" s="135">
        <f t="shared" si="159"/>
        <v>0</v>
      </c>
      <c r="Y103" s="135">
        <f t="shared" si="160"/>
        <v>0</v>
      </c>
      <c r="Z103" s="135">
        <f t="shared" si="161"/>
        <v>0</v>
      </c>
      <c r="AA103" s="135">
        <f t="shared" si="162"/>
        <v>0</v>
      </c>
      <c r="AB103" s="135">
        <f t="shared" si="163"/>
        <v>0</v>
      </c>
      <c r="AC103" s="135">
        <f t="shared" si="164"/>
        <v>0</v>
      </c>
      <c r="AD103" s="135">
        <f t="shared" si="165"/>
        <v>0</v>
      </c>
      <c r="AE103" s="135">
        <f t="shared" si="166"/>
        <v>0</v>
      </c>
      <c r="AF103" s="135">
        <f t="shared" si="167"/>
        <v>0</v>
      </c>
      <c r="AG103" s="135">
        <f t="shared" si="168"/>
        <v>0</v>
      </c>
      <c r="AH103" s="135">
        <f t="shared" si="169"/>
        <v>0</v>
      </c>
      <c r="AI103" s="135">
        <f t="shared" si="170"/>
        <v>0</v>
      </c>
      <c r="AJ103" s="135">
        <f t="shared" si="171"/>
        <v>0</v>
      </c>
      <c r="AK103" s="135">
        <f t="shared" si="172"/>
        <v>0</v>
      </c>
      <c r="AL103" s="136"/>
      <c r="AM103" s="135">
        <f t="shared" si="173"/>
        <v>0</v>
      </c>
      <c r="AN103" s="135">
        <f t="shared" si="174"/>
        <v>0</v>
      </c>
      <c r="AO103" s="135">
        <f t="shared" si="175"/>
        <v>0</v>
      </c>
      <c r="AP103" s="135">
        <f t="shared" si="176"/>
        <v>0</v>
      </c>
      <c r="AQ103" s="135">
        <f t="shared" si="177"/>
        <v>0</v>
      </c>
      <c r="AR103" s="135">
        <f t="shared" si="178"/>
        <v>0</v>
      </c>
      <c r="AS103" s="135">
        <f t="shared" si="179"/>
        <v>0</v>
      </c>
      <c r="AT103" s="135">
        <f t="shared" si="180"/>
        <v>0</v>
      </c>
      <c r="AU103" s="135">
        <f t="shared" si="181"/>
        <v>0</v>
      </c>
      <c r="AV103" s="135">
        <f t="shared" si="182"/>
        <v>0</v>
      </c>
      <c r="AW103" s="135">
        <f t="shared" si="183"/>
        <v>0</v>
      </c>
      <c r="AX103" s="135">
        <f t="shared" si="184"/>
        <v>0</v>
      </c>
      <c r="AY103" s="135">
        <f t="shared" si="185"/>
        <v>0</v>
      </c>
      <c r="AZ103" s="135">
        <f t="shared" si="186"/>
        <v>0</v>
      </c>
      <c r="BA103" s="135">
        <f t="shared" si="187"/>
        <v>0</v>
      </c>
      <c r="BB103" s="135">
        <f t="shared" si="188"/>
        <v>0</v>
      </c>
      <c r="BD103">
        <f t="shared" si="189"/>
        <v>16</v>
      </c>
      <c r="BE103">
        <f t="shared" si="190"/>
        <v>0</v>
      </c>
      <c r="BJ103">
        <v>99</v>
      </c>
      <c r="BN103">
        <f t="shared" si="191"/>
        <v>0</v>
      </c>
      <c r="BO103">
        <f t="shared" si="192"/>
        <v>0</v>
      </c>
      <c r="BP103">
        <f t="shared" si="193"/>
        <v>0</v>
      </c>
      <c r="BQ103">
        <f t="shared" si="194"/>
        <v>0</v>
      </c>
      <c r="BR103">
        <f t="shared" si="195"/>
        <v>0</v>
      </c>
      <c r="BS103">
        <f t="shared" si="196"/>
        <v>0</v>
      </c>
      <c r="BT103">
        <f t="shared" si="197"/>
        <v>0</v>
      </c>
      <c r="BU103">
        <f t="shared" si="198"/>
        <v>0</v>
      </c>
      <c r="BV103">
        <f t="shared" si="199"/>
        <v>0</v>
      </c>
      <c r="BW103">
        <f t="shared" si="200"/>
        <v>0</v>
      </c>
      <c r="BX103">
        <f t="shared" si="201"/>
        <v>0</v>
      </c>
      <c r="BY103">
        <f t="shared" si="202"/>
        <v>0</v>
      </c>
      <c r="BZ103">
        <f t="shared" si="203"/>
        <v>0</v>
      </c>
      <c r="CA103">
        <f t="shared" si="204"/>
        <v>0</v>
      </c>
      <c r="CC103">
        <f t="shared" si="205"/>
        <v>0</v>
      </c>
      <c r="CD103">
        <f t="shared" si="206"/>
        <v>0</v>
      </c>
    </row>
    <row r="104" spans="1:82" ht="15" x14ac:dyDescent="0.2">
      <c r="A104" s="5">
        <f t="shared" si="207"/>
        <v>31</v>
      </c>
      <c r="B104" s="155"/>
      <c r="C104" s="85"/>
      <c r="D104" s="34">
        <f t="shared" si="156"/>
        <v>0</v>
      </c>
      <c r="E104" s="91" t="s">
        <v>52</v>
      </c>
      <c r="F104" s="91" t="s">
        <v>52</v>
      </c>
      <c r="G104" s="91" t="s">
        <v>52</v>
      </c>
      <c r="H104" s="91" t="s">
        <v>52</v>
      </c>
      <c r="I104" s="91" t="s">
        <v>52</v>
      </c>
      <c r="J104" s="91" t="s">
        <v>52</v>
      </c>
      <c r="K104" s="91" t="s">
        <v>52</v>
      </c>
      <c r="L104" s="91" t="s">
        <v>52</v>
      </c>
      <c r="M104" s="91" t="s">
        <v>52</v>
      </c>
      <c r="N104" s="91" t="s">
        <v>52</v>
      </c>
      <c r="O104" s="91" t="s">
        <v>52</v>
      </c>
      <c r="P104" s="91" t="s">
        <v>52</v>
      </c>
      <c r="Q104" s="91" t="s">
        <v>52</v>
      </c>
      <c r="R104" s="91" t="s">
        <v>52</v>
      </c>
      <c r="S104" s="91" t="s">
        <v>52</v>
      </c>
      <c r="T104" s="91" t="s">
        <v>52</v>
      </c>
      <c r="V104" s="135">
        <f t="shared" si="157"/>
        <v>0</v>
      </c>
      <c r="W104" s="135">
        <f t="shared" si="158"/>
        <v>0</v>
      </c>
      <c r="X104" s="135">
        <f t="shared" si="159"/>
        <v>0</v>
      </c>
      <c r="Y104" s="135">
        <f t="shared" si="160"/>
        <v>0</v>
      </c>
      <c r="Z104" s="135">
        <f t="shared" si="161"/>
        <v>0</v>
      </c>
      <c r="AA104" s="135">
        <f t="shared" si="162"/>
        <v>0</v>
      </c>
      <c r="AB104" s="135">
        <f t="shared" si="163"/>
        <v>0</v>
      </c>
      <c r="AC104" s="135">
        <f t="shared" si="164"/>
        <v>0</v>
      </c>
      <c r="AD104" s="135">
        <f t="shared" si="165"/>
        <v>0</v>
      </c>
      <c r="AE104" s="135">
        <f t="shared" si="166"/>
        <v>0</v>
      </c>
      <c r="AF104" s="135">
        <f t="shared" si="167"/>
        <v>0</v>
      </c>
      <c r="AG104" s="135">
        <f t="shared" si="168"/>
        <v>0</v>
      </c>
      <c r="AH104" s="135">
        <f t="shared" si="169"/>
        <v>0</v>
      </c>
      <c r="AI104" s="135">
        <f t="shared" si="170"/>
        <v>0</v>
      </c>
      <c r="AJ104" s="135">
        <f t="shared" si="171"/>
        <v>0</v>
      </c>
      <c r="AK104" s="135">
        <f t="shared" si="172"/>
        <v>0</v>
      </c>
      <c r="AL104" s="136"/>
      <c r="AM104" s="135">
        <f t="shared" si="173"/>
        <v>0</v>
      </c>
      <c r="AN104" s="135">
        <f t="shared" si="174"/>
        <v>0</v>
      </c>
      <c r="AO104" s="135">
        <f t="shared" si="175"/>
        <v>0</v>
      </c>
      <c r="AP104" s="135">
        <f t="shared" si="176"/>
        <v>0</v>
      </c>
      <c r="AQ104" s="135">
        <f t="shared" si="177"/>
        <v>0</v>
      </c>
      <c r="AR104" s="135">
        <f t="shared" si="178"/>
        <v>0</v>
      </c>
      <c r="AS104" s="135">
        <f t="shared" si="179"/>
        <v>0</v>
      </c>
      <c r="AT104" s="135">
        <f t="shared" si="180"/>
        <v>0</v>
      </c>
      <c r="AU104" s="135">
        <f t="shared" si="181"/>
        <v>0</v>
      </c>
      <c r="AV104" s="135">
        <f t="shared" si="182"/>
        <v>0</v>
      </c>
      <c r="AW104" s="135">
        <f t="shared" si="183"/>
        <v>0</v>
      </c>
      <c r="AX104" s="135">
        <f t="shared" si="184"/>
        <v>0</v>
      </c>
      <c r="AY104" s="135">
        <f t="shared" si="185"/>
        <v>0</v>
      </c>
      <c r="AZ104" s="135">
        <f t="shared" si="186"/>
        <v>0</v>
      </c>
      <c r="BA104" s="135">
        <f t="shared" si="187"/>
        <v>0</v>
      </c>
      <c r="BB104" s="135">
        <f t="shared" si="188"/>
        <v>0</v>
      </c>
      <c r="BD104">
        <f t="shared" si="189"/>
        <v>16</v>
      </c>
      <c r="BE104">
        <f t="shared" si="190"/>
        <v>0</v>
      </c>
      <c r="BJ104">
        <v>100</v>
      </c>
      <c r="BN104">
        <f t="shared" si="191"/>
        <v>0</v>
      </c>
      <c r="BO104">
        <f t="shared" si="192"/>
        <v>0</v>
      </c>
      <c r="BP104">
        <f t="shared" si="193"/>
        <v>0</v>
      </c>
      <c r="BQ104">
        <f t="shared" si="194"/>
        <v>0</v>
      </c>
      <c r="BR104">
        <f t="shared" si="195"/>
        <v>0</v>
      </c>
      <c r="BS104">
        <f t="shared" si="196"/>
        <v>0</v>
      </c>
      <c r="BT104">
        <f t="shared" si="197"/>
        <v>0</v>
      </c>
      <c r="BU104">
        <f t="shared" si="198"/>
        <v>0</v>
      </c>
      <c r="BV104">
        <f t="shared" si="199"/>
        <v>0</v>
      </c>
      <c r="BW104">
        <f t="shared" si="200"/>
        <v>0</v>
      </c>
      <c r="BX104">
        <f t="shared" si="201"/>
        <v>0</v>
      </c>
      <c r="BY104">
        <f t="shared" si="202"/>
        <v>0</v>
      </c>
      <c r="BZ104">
        <f t="shared" si="203"/>
        <v>0</v>
      </c>
      <c r="CA104">
        <f t="shared" si="204"/>
        <v>0</v>
      </c>
      <c r="CC104">
        <f t="shared" si="205"/>
        <v>0</v>
      </c>
      <c r="CD104">
        <f t="shared" si="206"/>
        <v>0</v>
      </c>
    </row>
    <row r="105" spans="1:82" ht="15" x14ac:dyDescent="0.2">
      <c r="A105" s="5">
        <f t="shared" si="207"/>
        <v>31</v>
      </c>
      <c r="B105" s="153"/>
      <c r="C105" s="93"/>
      <c r="D105" s="34">
        <f t="shared" si="156"/>
        <v>0</v>
      </c>
      <c r="E105" s="91" t="s">
        <v>52</v>
      </c>
      <c r="F105" s="91" t="s">
        <v>52</v>
      </c>
      <c r="G105" s="91" t="s">
        <v>52</v>
      </c>
      <c r="H105" s="91" t="s">
        <v>52</v>
      </c>
      <c r="I105" s="91" t="s">
        <v>52</v>
      </c>
      <c r="J105" s="91" t="s">
        <v>52</v>
      </c>
      <c r="K105" s="91" t="s">
        <v>52</v>
      </c>
      <c r="L105" s="91" t="s">
        <v>52</v>
      </c>
      <c r="M105" s="91" t="s">
        <v>52</v>
      </c>
      <c r="N105" s="91" t="s">
        <v>52</v>
      </c>
      <c r="O105" s="91" t="s">
        <v>52</v>
      </c>
      <c r="P105" s="91" t="s">
        <v>52</v>
      </c>
      <c r="Q105" s="91" t="s">
        <v>52</v>
      </c>
      <c r="R105" s="91" t="s">
        <v>52</v>
      </c>
      <c r="S105" s="91" t="s">
        <v>52</v>
      </c>
      <c r="T105" s="91" t="s">
        <v>52</v>
      </c>
      <c r="V105" s="135">
        <f t="shared" si="157"/>
        <v>0</v>
      </c>
      <c r="W105" s="135">
        <f t="shared" si="158"/>
        <v>0</v>
      </c>
      <c r="X105" s="135">
        <f t="shared" si="159"/>
        <v>0</v>
      </c>
      <c r="Y105" s="135">
        <f t="shared" si="160"/>
        <v>0</v>
      </c>
      <c r="Z105" s="135">
        <f t="shared" si="161"/>
        <v>0</v>
      </c>
      <c r="AA105" s="135">
        <f t="shared" si="162"/>
        <v>0</v>
      </c>
      <c r="AB105" s="135">
        <f t="shared" si="163"/>
        <v>0</v>
      </c>
      <c r="AC105" s="135">
        <f t="shared" si="164"/>
        <v>0</v>
      </c>
      <c r="AD105" s="135">
        <f t="shared" si="165"/>
        <v>0</v>
      </c>
      <c r="AE105" s="135">
        <f t="shared" si="166"/>
        <v>0</v>
      </c>
      <c r="AF105" s="135">
        <f t="shared" si="167"/>
        <v>0</v>
      </c>
      <c r="AG105" s="135">
        <f t="shared" si="168"/>
        <v>0</v>
      </c>
      <c r="AH105" s="135">
        <f t="shared" si="169"/>
        <v>0</v>
      </c>
      <c r="AI105" s="135">
        <f t="shared" si="170"/>
        <v>0</v>
      </c>
      <c r="AJ105" s="135">
        <f t="shared" si="171"/>
        <v>0</v>
      </c>
      <c r="AK105" s="135">
        <f t="shared" si="172"/>
        <v>0</v>
      </c>
      <c r="AL105" s="136"/>
      <c r="AM105" s="135">
        <f t="shared" si="173"/>
        <v>0</v>
      </c>
      <c r="AN105" s="135">
        <f t="shared" si="174"/>
        <v>0</v>
      </c>
      <c r="AO105" s="135">
        <f t="shared" si="175"/>
        <v>0</v>
      </c>
      <c r="AP105" s="135">
        <f t="shared" si="176"/>
        <v>0</v>
      </c>
      <c r="AQ105" s="135">
        <f t="shared" si="177"/>
        <v>0</v>
      </c>
      <c r="AR105" s="135">
        <f t="shared" si="178"/>
        <v>0</v>
      </c>
      <c r="AS105" s="135">
        <f t="shared" si="179"/>
        <v>0</v>
      </c>
      <c r="AT105" s="135">
        <f t="shared" si="180"/>
        <v>0</v>
      </c>
      <c r="AU105" s="135">
        <f t="shared" si="181"/>
        <v>0</v>
      </c>
      <c r="AV105" s="135">
        <f t="shared" si="182"/>
        <v>0</v>
      </c>
      <c r="AW105" s="135">
        <f t="shared" si="183"/>
        <v>0</v>
      </c>
      <c r="AX105" s="135">
        <f t="shared" si="184"/>
        <v>0</v>
      </c>
      <c r="AY105" s="135">
        <f t="shared" si="185"/>
        <v>0</v>
      </c>
      <c r="AZ105" s="135">
        <f t="shared" si="186"/>
        <v>0</v>
      </c>
      <c r="BA105" s="135">
        <f t="shared" si="187"/>
        <v>0</v>
      </c>
      <c r="BB105" s="135">
        <f t="shared" si="188"/>
        <v>0</v>
      </c>
      <c r="BD105">
        <f t="shared" si="189"/>
        <v>16</v>
      </c>
      <c r="BE105">
        <f t="shared" si="190"/>
        <v>0</v>
      </c>
      <c r="BJ105">
        <v>101</v>
      </c>
      <c r="BN105">
        <f t="shared" si="191"/>
        <v>0</v>
      </c>
      <c r="BO105">
        <f t="shared" si="192"/>
        <v>0</v>
      </c>
      <c r="BP105">
        <f t="shared" si="193"/>
        <v>0</v>
      </c>
      <c r="BQ105">
        <f t="shared" si="194"/>
        <v>0</v>
      </c>
      <c r="BR105">
        <f t="shared" si="195"/>
        <v>0</v>
      </c>
      <c r="BS105">
        <f t="shared" si="196"/>
        <v>0</v>
      </c>
      <c r="BT105">
        <f t="shared" si="197"/>
        <v>0</v>
      </c>
      <c r="BU105">
        <f t="shared" si="198"/>
        <v>0</v>
      </c>
      <c r="BV105">
        <f t="shared" si="199"/>
        <v>0</v>
      </c>
      <c r="BW105">
        <f t="shared" si="200"/>
        <v>0</v>
      </c>
      <c r="BX105">
        <f t="shared" si="201"/>
        <v>0</v>
      </c>
      <c r="BY105">
        <f t="shared" si="202"/>
        <v>0</v>
      </c>
      <c r="BZ105">
        <f t="shared" si="203"/>
        <v>0</v>
      </c>
      <c r="CA105">
        <f t="shared" si="204"/>
        <v>0</v>
      </c>
      <c r="CC105">
        <f t="shared" si="205"/>
        <v>0</v>
      </c>
      <c r="CD105">
        <f t="shared" si="206"/>
        <v>0</v>
      </c>
    </row>
    <row r="106" spans="1:82" ht="15" x14ac:dyDescent="0.2">
      <c r="A106" s="5">
        <f t="shared" si="207"/>
        <v>31</v>
      </c>
      <c r="B106" s="153"/>
      <c r="C106" s="93"/>
      <c r="D106" s="34">
        <f t="shared" si="156"/>
        <v>0</v>
      </c>
      <c r="E106" s="91" t="s">
        <v>52</v>
      </c>
      <c r="F106" s="91" t="s">
        <v>52</v>
      </c>
      <c r="G106" s="91" t="s">
        <v>52</v>
      </c>
      <c r="H106" s="91" t="s">
        <v>52</v>
      </c>
      <c r="I106" s="91" t="s">
        <v>52</v>
      </c>
      <c r="J106" s="91" t="s">
        <v>52</v>
      </c>
      <c r="K106" s="91" t="s">
        <v>52</v>
      </c>
      <c r="L106" s="91" t="s">
        <v>52</v>
      </c>
      <c r="M106" s="91" t="s">
        <v>52</v>
      </c>
      <c r="N106" s="91" t="s">
        <v>52</v>
      </c>
      <c r="O106" s="91" t="s">
        <v>52</v>
      </c>
      <c r="P106" s="91" t="s">
        <v>52</v>
      </c>
      <c r="Q106" s="91" t="s">
        <v>52</v>
      </c>
      <c r="R106" s="91" t="s">
        <v>52</v>
      </c>
      <c r="S106" s="91" t="s">
        <v>52</v>
      </c>
      <c r="T106" s="91" t="s">
        <v>52</v>
      </c>
      <c r="V106" s="135">
        <f t="shared" si="157"/>
        <v>0</v>
      </c>
      <c r="W106" s="135">
        <f t="shared" si="158"/>
        <v>0</v>
      </c>
      <c r="X106" s="135">
        <f t="shared" si="159"/>
        <v>0</v>
      </c>
      <c r="Y106" s="135">
        <f t="shared" si="160"/>
        <v>0</v>
      </c>
      <c r="Z106" s="135">
        <f t="shared" si="161"/>
        <v>0</v>
      </c>
      <c r="AA106" s="135">
        <f t="shared" si="162"/>
        <v>0</v>
      </c>
      <c r="AB106" s="135">
        <f t="shared" si="163"/>
        <v>0</v>
      </c>
      <c r="AC106" s="135">
        <f t="shared" si="164"/>
        <v>0</v>
      </c>
      <c r="AD106" s="135">
        <f t="shared" si="165"/>
        <v>0</v>
      </c>
      <c r="AE106" s="135">
        <f t="shared" si="166"/>
        <v>0</v>
      </c>
      <c r="AF106" s="135">
        <f t="shared" si="167"/>
        <v>0</v>
      </c>
      <c r="AG106" s="135">
        <f t="shared" si="168"/>
        <v>0</v>
      </c>
      <c r="AH106" s="135">
        <f t="shared" si="169"/>
        <v>0</v>
      </c>
      <c r="AI106" s="135">
        <f t="shared" si="170"/>
        <v>0</v>
      </c>
      <c r="AJ106" s="135">
        <f t="shared" si="171"/>
        <v>0</v>
      </c>
      <c r="AK106" s="135">
        <f t="shared" si="172"/>
        <v>0</v>
      </c>
      <c r="AL106" s="136"/>
      <c r="AM106" s="135">
        <f t="shared" si="173"/>
        <v>0</v>
      </c>
      <c r="AN106" s="135">
        <f t="shared" si="174"/>
        <v>0</v>
      </c>
      <c r="AO106" s="135">
        <f t="shared" si="175"/>
        <v>0</v>
      </c>
      <c r="AP106" s="135">
        <f t="shared" si="176"/>
        <v>0</v>
      </c>
      <c r="AQ106" s="135">
        <f t="shared" si="177"/>
        <v>0</v>
      </c>
      <c r="AR106" s="135">
        <f t="shared" si="178"/>
        <v>0</v>
      </c>
      <c r="AS106" s="135">
        <f t="shared" si="179"/>
        <v>0</v>
      </c>
      <c r="AT106" s="135">
        <f t="shared" si="180"/>
        <v>0</v>
      </c>
      <c r="AU106" s="135">
        <f t="shared" si="181"/>
        <v>0</v>
      </c>
      <c r="AV106" s="135">
        <f t="shared" si="182"/>
        <v>0</v>
      </c>
      <c r="AW106" s="135">
        <f t="shared" si="183"/>
        <v>0</v>
      </c>
      <c r="AX106" s="135">
        <f t="shared" si="184"/>
        <v>0</v>
      </c>
      <c r="AY106" s="135">
        <f t="shared" si="185"/>
        <v>0</v>
      </c>
      <c r="AZ106" s="135">
        <f t="shared" si="186"/>
        <v>0</v>
      </c>
      <c r="BA106" s="135">
        <f t="shared" si="187"/>
        <v>0</v>
      </c>
      <c r="BB106" s="135">
        <f t="shared" si="188"/>
        <v>0</v>
      </c>
      <c r="BD106">
        <f t="shared" si="189"/>
        <v>16</v>
      </c>
      <c r="BE106">
        <f t="shared" si="190"/>
        <v>0</v>
      </c>
      <c r="BJ106">
        <v>102</v>
      </c>
      <c r="BN106">
        <f t="shared" si="191"/>
        <v>0</v>
      </c>
      <c r="BO106">
        <f t="shared" si="192"/>
        <v>0</v>
      </c>
      <c r="BP106">
        <f t="shared" si="193"/>
        <v>0</v>
      </c>
      <c r="BQ106">
        <f t="shared" si="194"/>
        <v>0</v>
      </c>
      <c r="BR106">
        <f t="shared" si="195"/>
        <v>0</v>
      </c>
      <c r="BS106">
        <f t="shared" si="196"/>
        <v>0</v>
      </c>
      <c r="BT106">
        <f t="shared" si="197"/>
        <v>0</v>
      </c>
      <c r="BU106">
        <f t="shared" si="198"/>
        <v>0</v>
      </c>
      <c r="BV106">
        <f t="shared" si="199"/>
        <v>0</v>
      </c>
      <c r="BW106">
        <f t="shared" si="200"/>
        <v>0</v>
      </c>
      <c r="BX106">
        <f t="shared" si="201"/>
        <v>0</v>
      </c>
      <c r="BY106">
        <f t="shared" si="202"/>
        <v>0</v>
      </c>
      <c r="BZ106">
        <f t="shared" si="203"/>
        <v>0</v>
      </c>
      <c r="CA106">
        <f t="shared" si="204"/>
        <v>0</v>
      </c>
      <c r="CC106">
        <f t="shared" si="205"/>
        <v>0</v>
      </c>
      <c r="CD106">
        <f t="shared" si="206"/>
        <v>0</v>
      </c>
    </row>
    <row r="107" spans="1:82" ht="15" x14ac:dyDescent="0.2">
      <c r="A107" s="5">
        <f t="shared" si="207"/>
        <v>31</v>
      </c>
      <c r="B107" s="153"/>
      <c r="C107" s="93"/>
      <c r="D107" s="34">
        <f t="shared" si="156"/>
        <v>0</v>
      </c>
      <c r="E107" s="91" t="s">
        <v>52</v>
      </c>
      <c r="F107" s="91" t="s">
        <v>52</v>
      </c>
      <c r="G107" s="91" t="s">
        <v>52</v>
      </c>
      <c r="H107" s="91" t="s">
        <v>52</v>
      </c>
      <c r="I107" s="91" t="s">
        <v>52</v>
      </c>
      <c r="J107" s="91" t="s">
        <v>52</v>
      </c>
      <c r="K107" s="91" t="s">
        <v>52</v>
      </c>
      <c r="L107" s="91" t="s">
        <v>52</v>
      </c>
      <c r="M107" s="91" t="s">
        <v>52</v>
      </c>
      <c r="N107" s="91" t="s">
        <v>52</v>
      </c>
      <c r="O107" s="91" t="s">
        <v>52</v>
      </c>
      <c r="P107" s="91" t="s">
        <v>52</v>
      </c>
      <c r="Q107" s="91" t="s">
        <v>52</v>
      </c>
      <c r="R107" s="91" t="s">
        <v>52</v>
      </c>
      <c r="S107" s="91" t="s">
        <v>52</v>
      </c>
      <c r="T107" s="91" t="s">
        <v>52</v>
      </c>
      <c r="V107" s="135">
        <f t="shared" si="157"/>
        <v>0</v>
      </c>
      <c r="W107" s="135">
        <f t="shared" si="158"/>
        <v>0</v>
      </c>
      <c r="X107" s="135">
        <f t="shared" si="159"/>
        <v>0</v>
      </c>
      <c r="Y107" s="135">
        <f t="shared" si="160"/>
        <v>0</v>
      </c>
      <c r="Z107" s="135">
        <f t="shared" si="161"/>
        <v>0</v>
      </c>
      <c r="AA107" s="135">
        <f t="shared" si="162"/>
        <v>0</v>
      </c>
      <c r="AB107" s="135">
        <f t="shared" si="163"/>
        <v>0</v>
      </c>
      <c r="AC107" s="135">
        <f t="shared" si="164"/>
        <v>0</v>
      </c>
      <c r="AD107" s="135">
        <f t="shared" si="165"/>
        <v>0</v>
      </c>
      <c r="AE107" s="135">
        <f t="shared" si="166"/>
        <v>0</v>
      </c>
      <c r="AF107" s="135">
        <f t="shared" si="167"/>
        <v>0</v>
      </c>
      <c r="AG107" s="135">
        <f t="shared" si="168"/>
        <v>0</v>
      </c>
      <c r="AH107" s="135">
        <f t="shared" si="169"/>
        <v>0</v>
      </c>
      <c r="AI107" s="135">
        <f t="shared" si="170"/>
        <v>0</v>
      </c>
      <c r="AJ107" s="135">
        <f t="shared" si="171"/>
        <v>0</v>
      </c>
      <c r="AK107" s="135">
        <f t="shared" si="172"/>
        <v>0</v>
      </c>
      <c r="AL107" s="136"/>
      <c r="AM107" s="135">
        <f t="shared" si="173"/>
        <v>0</v>
      </c>
      <c r="AN107" s="135">
        <f t="shared" si="174"/>
        <v>0</v>
      </c>
      <c r="AO107" s="135">
        <f t="shared" si="175"/>
        <v>0</v>
      </c>
      <c r="AP107" s="135">
        <f t="shared" si="176"/>
        <v>0</v>
      </c>
      <c r="AQ107" s="135">
        <f t="shared" si="177"/>
        <v>0</v>
      </c>
      <c r="AR107" s="135">
        <f t="shared" si="178"/>
        <v>0</v>
      </c>
      <c r="AS107" s="135">
        <f t="shared" si="179"/>
        <v>0</v>
      </c>
      <c r="AT107" s="135">
        <f t="shared" si="180"/>
        <v>0</v>
      </c>
      <c r="AU107" s="135">
        <f t="shared" si="181"/>
        <v>0</v>
      </c>
      <c r="AV107" s="135">
        <f t="shared" si="182"/>
        <v>0</v>
      </c>
      <c r="AW107" s="135">
        <f t="shared" si="183"/>
        <v>0</v>
      </c>
      <c r="AX107" s="135">
        <f t="shared" si="184"/>
        <v>0</v>
      </c>
      <c r="AY107" s="135">
        <f t="shared" si="185"/>
        <v>0</v>
      </c>
      <c r="AZ107" s="135">
        <f t="shared" si="186"/>
        <v>0</v>
      </c>
      <c r="BA107" s="135">
        <f t="shared" si="187"/>
        <v>0</v>
      </c>
      <c r="BB107" s="135">
        <f t="shared" si="188"/>
        <v>0</v>
      </c>
      <c r="BD107">
        <f t="shared" si="189"/>
        <v>16</v>
      </c>
      <c r="BE107">
        <f t="shared" si="190"/>
        <v>0</v>
      </c>
      <c r="BJ107">
        <v>103</v>
      </c>
      <c r="BN107">
        <f t="shared" si="191"/>
        <v>0</v>
      </c>
      <c r="BO107">
        <f t="shared" si="192"/>
        <v>0</v>
      </c>
      <c r="BP107">
        <f t="shared" si="193"/>
        <v>0</v>
      </c>
      <c r="BQ107">
        <f t="shared" si="194"/>
        <v>0</v>
      </c>
      <c r="BR107">
        <f t="shared" si="195"/>
        <v>0</v>
      </c>
      <c r="BS107">
        <f t="shared" si="196"/>
        <v>0</v>
      </c>
      <c r="BT107">
        <f t="shared" si="197"/>
        <v>0</v>
      </c>
      <c r="BU107">
        <f t="shared" si="198"/>
        <v>0</v>
      </c>
      <c r="BV107">
        <f t="shared" si="199"/>
        <v>0</v>
      </c>
      <c r="BW107">
        <f t="shared" si="200"/>
        <v>0</v>
      </c>
      <c r="BX107">
        <f t="shared" si="201"/>
        <v>0</v>
      </c>
      <c r="BY107">
        <f t="shared" si="202"/>
        <v>0</v>
      </c>
      <c r="BZ107">
        <f t="shared" si="203"/>
        <v>0</v>
      </c>
      <c r="CA107">
        <f t="shared" si="204"/>
        <v>0</v>
      </c>
      <c r="CC107">
        <f t="shared" si="205"/>
        <v>0</v>
      </c>
      <c r="CD107">
        <f t="shared" si="206"/>
        <v>0</v>
      </c>
    </row>
    <row r="108" spans="1:82" ht="15" x14ac:dyDescent="0.2">
      <c r="A108" s="5">
        <f t="shared" si="207"/>
        <v>31</v>
      </c>
      <c r="B108" s="153"/>
      <c r="C108" s="93"/>
      <c r="D108" s="34">
        <f t="shared" si="156"/>
        <v>0</v>
      </c>
      <c r="E108" s="91" t="s">
        <v>52</v>
      </c>
      <c r="F108" s="91" t="s">
        <v>52</v>
      </c>
      <c r="G108" s="91" t="s">
        <v>52</v>
      </c>
      <c r="H108" s="91" t="s">
        <v>52</v>
      </c>
      <c r="I108" s="91" t="s">
        <v>52</v>
      </c>
      <c r="J108" s="91" t="s">
        <v>52</v>
      </c>
      <c r="K108" s="91" t="s">
        <v>52</v>
      </c>
      <c r="L108" s="91" t="s">
        <v>52</v>
      </c>
      <c r="M108" s="91" t="s">
        <v>52</v>
      </c>
      <c r="N108" s="91" t="s">
        <v>52</v>
      </c>
      <c r="O108" s="91" t="s">
        <v>52</v>
      </c>
      <c r="P108" s="91" t="s">
        <v>52</v>
      </c>
      <c r="Q108" s="91" t="s">
        <v>52</v>
      </c>
      <c r="R108" s="91" t="s">
        <v>52</v>
      </c>
      <c r="S108" s="91" t="s">
        <v>52</v>
      </c>
      <c r="T108" s="91" t="s">
        <v>52</v>
      </c>
      <c r="V108" s="135">
        <f t="shared" si="157"/>
        <v>0</v>
      </c>
      <c r="W108" s="135">
        <f t="shared" si="158"/>
        <v>0</v>
      </c>
      <c r="X108" s="135">
        <f t="shared" si="159"/>
        <v>0</v>
      </c>
      <c r="Y108" s="135">
        <f t="shared" si="160"/>
        <v>0</v>
      </c>
      <c r="Z108" s="135">
        <f t="shared" si="161"/>
        <v>0</v>
      </c>
      <c r="AA108" s="135">
        <f t="shared" si="162"/>
        <v>0</v>
      </c>
      <c r="AB108" s="135">
        <f t="shared" si="163"/>
        <v>0</v>
      </c>
      <c r="AC108" s="135">
        <f t="shared" si="164"/>
        <v>0</v>
      </c>
      <c r="AD108" s="135">
        <f t="shared" si="165"/>
        <v>0</v>
      </c>
      <c r="AE108" s="135">
        <f t="shared" si="166"/>
        <v>0</v>
      </c>
      <c r="AF108" s="135">
        <f t="shared" si="167"/>
        <v>0</v>
      </c>
      <c r="AG108" s="135">
        <f t="shared" si="168"/>
        <v>0</v>
      </c>
      <c r="AH108" s="135">
        <f t="shared" si="169"/>
        <v>0</v>
      </c>
      <c r="AI108" s="135">
        <f t="shared" si="170"/>
        <v>0</v>
      </c>
      <c r="AJ108" s="135">
        <f t="shared" si="171"/>
        <v>0</v>
      </c>
      <c r="AK108" s="135">
        <f t="shared" si="172"/>
        <v>0</v>
      </c>
      <c r="AL108" s="136"/>
      <c r="AM108" s="135">
        <f t="shared" si="173"/>
        <v>0</v>
      </c>
      <c r="AN108" s="135">
        <f t="shared" si="174"/>
        <v>0</v>
      </c>
      <c r="AO108" s="135">
        <f t="shared" si="175"/>
        <v>0</v>
      </c>
      <c r="AP108" s="135">
        <f t="shared" si="176"/>
        <v>0</v>
      </c>
      <c r="AQ108" s="135">
        <f t="shared" si="177"/>
        <v>0</v>
      </c>
      <c r="AR108" s="135">
        <f t="shared" si="178"/>
        <v>0</v>
      </c>
      <c r="AS108" s="135">
        <f t="shared" si="179"/>
        <v>0</v>
      </c>
      <c r="AT108" s="135">
        <f t="shared" si="180"/>
        <v>0</v>
      </c>
      <c r="AU108" s="135">
        <f t="shared" si="181"/>
        <v>0</v>
      </c>
      <c r="AV108" s="135">
        <f t="shared" si="182"/>
        <v>0</v>
      </c>
      <c r="AW108" s="135">
        <f t="shared" si="183"/>
        <v>0</v>
      </c>
      <c r="AX108" s="135">
        <f t="shared" si="184"/>
        <v>0</v>
      </c>
      <c r="AY108" s="135">
        <f t="shared" si="185"/>
        <v>0</v>
      </c>
      <c r="AZ108" s="135">
        <f t="shared" si="186"/>
        <v>0</v>
      </c>
      <c r="BA108" s="135">
        <f t="shared" si="187"/>
        <v>0</v>
      </c>
      <c r="BB108" s="135">
        <f t="shared" si="188"/>
        <v>0</v>
      </c>
      <c r="BD108">
        <f t="shared" si="189"/>
        <v>16</v>
      </c>
      <c r="BE108">
        <f t="shared" si="190"/>
        <v>0</v>
      </c>
      <c r="BJ108">
        <v>104</v>
      </c>
      <c r="BN108">
        <f t="shared" si="191"/>
        <v>0</v>
      </c>
      <c r="BO108">
        <f t="shared" si="192"/>
        <v>0</v>
      </c>
      <c r="BP108">
        <f t="shared" si="193"/>
        <v>0</v>
      </c>
      <c r="BQ108">
        <f t="shared" si="194"/>
        <v>0</v>
      </c>
      <c r="BR108">
        <f t="shared" si="195"/>
        <v>0</v>
      </c>
      <c r="BS108">
        <f t="shared" si="196"/>
        <v>0</v>
      </c>
      <c r="BT108">
        <f t="shared" si="197"/>
        <v>0</v>
      </c>
      <c r="BU108">
        <f t="shared" si="198"/>
        <v>0</v>
      </c>
      <c r="BV108">
        <f t="shared" si="199"/>
        <v>0</v>
      </c>
      <c r="BW108">
        <f t="shared" si="200"/>
        <v>0</v>
      </c>
      <c r="BX108">
        <f t="shared" si="201"/>
        <v>0</v>
      </c>
      <c r="BY108">
        <f t="shared" si="202"/>
        <v>0</v>
      </c>
      <c r="BZ108">
        <f t="shared" si="203"/>
        <v>0</v>
      </c>
      <c r="CA108">
        <f t="shared" si="204"/>
        <v>0</v>
      </c>
      <c r="CC108">
        <f t="shared" si="205"/>
        <v>0</v>
      </c>
      <c r="CD108">
        <f t="shared" si="206"/>
        <v>0</v>
      </c>
    </row>
    <row r="109" spans="1:82" ht="15" x14ac:dyDescent="0.2">
      <c r="A109" s="5">
        <f t="shared" si="207"/>
        <v>31</v>
      </c>
      <c r="B109" s="153"/>
      <c r="C109" s="93"/>
      <c r="D109" s="34">
        <f t="shared" si="156"/>
        <v>0</v>
      </c>
      <c r="E109" s="91" t="s">
        <v>52</v>
      </c>
      <c r="F109" s="91" t="s">
        <v>52</v>
      </c>
      <c r="G109" s="91" t="s">
        <v>52</v>
      </c>
      <c r="H109" s="91" t="s">
        <v>52</v>
      </c>
      <c r="I109" s="91" t="s">
        <v>52</v>
      </c>
      <c r="J109" s="91" t="s">
        <v>52</v>
      </c>
      <c r="K109" s="91" t="s">
        <v>52</v>
      </c>
      <c r="L109" s="91" t="s">
        <v>52</v>
      </c>
      <c r="M109" s="91" t="s">
        <v>52</v>
      </c>
      <c r="N109" s="91" t="s">
        <v>52</v>
      </c>
      <c r="O109" s="91" t="s">
        <v>52</v>
      </c>
      <c r="P109" s="91" t="s">
        <v>52</v>
      </c>
      <c r="Q109" s="91" t="s">
        <v>52</v>
      </c>
      <c r="R109" s="91" t="s">
        <v>52</v>
      </c>
      <c r="S109" s="91" t="s">
        <v>52</v>
      </c>
      <c r="T109" s="91" t="s">
        <v>52</v>
      </c>
      <c r="V109" s="135">
        <f t="shared" si="157"/>
        <v>0</v>
      </c>
      <c r="W109" s="135">
        <f t="shared" si="158"/>
        <v>0</v>
      </c>
      <c r="X109" s="135">
        <f t="shared" si="159"/>
        <v>0</v>
      </c>
      <c r="Y109" s="135">
        <f t="shared" si="160"/>
        <v>0</v>
      </c>
      <c r="Z109" s="135">
        <f t="shared" si="161"/>
        <v>0</v>
      </c>
      <c r="AA109" s="135">
        <f t="shared" si="162"/>
        <v>0</v>
      </c>
      <c r="AB109" s="135">
        <f t="shared" si="163"/>
        <v>0</v>
      </c>
      <c r="AC109" s="135">
        <f t="shared" si="164"/>
        <v>0</v>
      </c>
      <c r="AD109" s="135">
        <f t="shared" si="165"/>
        <v>0</v>
      </c>
      <c r="AE109" s="135">
        <f t="shared" si="166"/>
        <v>0</v>
      </c>
      <c r="AF109" s="135">
        <f t="shared" si="167"/>
        <v>0</v>
      </c>
      <c r="AG109" s="135">
        <f t="shared" si="168"/>
        <v>0</v>
      </c>
      <c r="AH109" s="135">
        <f t="shared" si="169"/>
        <v>0</v>
      </c>
      <c r="AI109" s="135">
        <f t="shared" si="170"/>
        <v>0</v>
      </c>
      <c r="AJ109" s="135">
        <f t="shared" si="171"/>
        <v>0</v>
      </c>
      <c r="AK109" s="135">
        <f t="shared" si="172"/>
        <v>0</v>
      </c>
      <c r="AL109" s="136"/>
      <c r="AM109" s="135">
        <f t="shared" si="173"/>
        <v>0</v>
      </c>
      <c r="AN109" s="135">
        <f t="shared" si="174"/>
        <v>0</v>
      </c>
      <c r="AO109" s="135">
        <f t="shared" si="175"/>
        <v>0</v>
      </c>
      <c r="AP109" s="135">
        <f t="shared" si="176"/>
        <v>0</v>
      </c>
      <c r="AQ109" s="135">
        <f t="shared" si="177"/>
        <v>0</v>
      </c>
      <c r="AR109" s="135">
        <f t="shared" si="178"/>
        <v>0</v>
      </c>
      <c r="AS109" s="135">
        <f t="shared" si="179"/>
        <v>0</v>
      </c>
      <c r="AT109" s="135">
        <f t="shared" si="180"/>
        <v>0</v>
      </c>
      <c r="AU109" s="135">
        <f t="shared" si="181"/>
        <v>0</v>
      </c>
      <c r="AV109" s="135">
        <f t="shared" si="182"/>
        <v>0</v>
      </c>
      <c r="AW109" s="135">
        <f t="shared" si="183"/>
        <v>0</v>
      </c>
      <c r="AX109" s="135">
        <f t="shared" si="184"/>
        <v>0</v>
      </c>
      <c r="AY109" s="135">
        <f t="shared" si="185"/>
        <v>0</v>
      </c>
      <c r="AZ109" s="135">
        <f t="shared" si="186"/>
        <v>0</v>
      </c>
      <c r="BA109" s="135">
        <f t="shared" si="187"/>
        <v>0</v>
      </c>
      <c r="BB109" s="135">
        <f t="shared" si="188"/>
        <v>0</v>
      </c>
      <c r="BD109">
        <f t="shared" si="189"/>
        <v>16</v>
      </c>
      <c r="BE109">
        <f t="shared" si="190"/>
        <v>0</v>
      </c>
      <c r="BJ109">
        <v>105</v>
      </c>
      <c r="BN109">
        <f t="shared" si="191"/>
        <v>0</v>
      </c>
      <c r="BO109">
        <f t="shared" si="192"/>
        <v>0</v>
      </c>
      <c r="BP109">
        <f t="shared" si="193"/>
        <v>0</v>
      </c>
      <c r="BQ109">
        <f t="shared" si="194"/>
        <v>0</v>
      </c>
      <c r="BR109">
        <f t="shared" si="195"/>
        <v>0</v>
      </c>
      <c r="BS109">
        <f t="shared" si="196"/>
        <v>0</v>
      </c>
      <c r="BT109">
        <f t="shared" si="197"/>
        <v>0</v>
      </c>
      <c r="BU109">
        <f t="shared" si="198"/>
        <v>0</v>
      </c>
      <c r="BV109">
        <f t="shared" si="199"/>
        <v>0</v>
      </c>
      <c r="BW109">
        <f t="shared" si="200"/>
        <v>0</v>
      </c>
      <c r="BX109">
        <f t="shared" si="201"/>
        <v>0</v>
      </c>
      <c r="BY109">
        <f t="shared" si="202"/>
        <v>0</v>
      </c>
      <c r="BZ109">
        <f t="shared" si="203"/>
        <v>0</v>
      </c>
      <c r="CA109">
        <f t="shared" si="204"/>
        <v>0</v>
      </c>
      <c r="CC109">
        <f t="shared" si="205"/>
        <v>0</v>
      </c>
      <c r="CD109">
        <f t="shared" si="206"/>
        <v>0</v>
      </c>
    </row>
    <row r="110" spans="1:82" ht="15" x14ac:dyDescent="0.2">
      <c r="A110" s="5">
        <f t="shared" si="207"/>
        <v>31</v>
      </c>
      <c r="B110" s="153"/>
      <c r="C110" s="93"/>
      <c r="D110" s="34">
        <f t="shared" si="156"/>
        <v>0</v>
      </c>
      <c r="E110" s="91" t="s">
        <v>52</v>
      </c>
      <c r="F110" s="91" t="s">
        <v>52</v>
      </c>
      <c r="G110" s="91" t="s">
        <v>52</v>
      </c>
      <c r="H110" s="91" t="s">
        <v>52</v>
      </c>
      <c r="I110" s="91" t="s">
        <v>52</v>
      </c>
      <c r="J110" s="91" t="s">
        <v>52</v>
      </c>
      <c r="K110" s="91" t="s">
        <v>52</v>
      </c>
      <c r="L110" s="91" t="s">
        <v>52</v>
      </c>
      <c r="M110" s="91" t="s">
        <v>52</v>
      </c>
      <c r="N110" s="91" t="s">
        <v>52</v>
      </c>
      <c r="O110" s="91" t="s">
        <v>52</v>
      </c>
      <c r="P110" s="91" t="s">
        <v>52</v>
      </c>
      <c r="Q110" s="91" t="s">
        <v>52</v>
      </c>
      <c r="R110" s="91" t="s">
        <v>52</v>
      </c>
      <c r="S110" s="91" t="s">
        <v>52</v>
      </c>
      <c r="T110" s="91" t="s">
        <v>52</v>
      </c>
      <c r="V110" s="135">
        <f t="shared" si="157"/>
        <v>0</v>
      </c>
      <c r="W110" s="135">
        <f t="shared" si="158"/>
        <v>0</v>
      </c>
      <c r="X110" s="135">
        <f t="shared" si="159"/>
        <v>0</v>
      </c>
      <c r="Y110" s="135">
        <f t="shared" si="160"/>
        <v>0</v>
      </c>
      <c r="Z110" s="135">
        <f t="shared" si="161"/>
        <v>0</v>
      </c>
      <c r="AA110" s="135">
        <f t="shared" si="162"/>
        <v>0</v>
      </c>
      <c r="AB110" s="135">
        <f t="shared" si="163"/>
        <v>0</v>
      </c>
      <c r="AC110" s="135">
        <f t="shared" si="164"/>
        <v>0</v>
      </c>
      <c r="AD110" s="135">
        <f t="shared" si="165"/>
        <v>0</v>
      </c>
      <c r="AE110" s="135">
        <f t="shared" si="166"/>
        <v>0</v>
      </c>
      <c r="AF110" s="135">
        <f t="shared" si="167"/>
        <v>0</v>
      </c>
      <c r="AG110" s="135">
        <f t="shared" si="168"/>
        <v>0</v>
      </c>
      <c r="AH110" s="135">
        <f t="shared" si="169"/>
        <v>0</v>
      </c>
      <c r="AI110" s="135">
        <f t="shared" si="170"/>
        <v>0</v>
      </c>
      <c r="AJ110" s="135">
        <f t="shared" si="171"/>
        <v>0</v>
      </c>
      <c r="AK110" s="135">
        <f t="shared" si="172"/>
        <v>0</v>
      </c>
      <c r="AL110" s="136"/>
      <c r="AM110" s="135">
        <f t="shared" si="173"/>
        <v>0</v>
      </c>
      <c r="AN110" s="135">
        <f t="shared" si="174"/>
        <v>0</v>
      </c>
      <c r="AO110" s="135">
        <f t="shared" si="175"/>
        <v>0</v>
      </c>
      <c r="AP110" s="135">
        <f t="shared" si="176"/>
        <v>0</v>
      </c>
      <c r="AQ110" s="135">
        <f t="shared" si="177"/>
        <v>0</v>
      </c>
      <c r="AR110" s="135">
        <f t="shared" si="178"/>
        <v>0</v>
      </c>
      <c r="AS110" s="135">
        <f t="shared" si="179"/>
        <v>0</v>
      </c>
      <c r="AT110" s="135">
        <f t="shared" si="180"/>
        <v>0</v>
      </c>
      <c r="AU110" s="135">
        <f t="shared" si="181"/>
        <v>0</v>
      </c>
      <c r="AV110" s="135">
        <f t="shared" si="182"/>
        <v>0</v>
      </c>
      <c r="AW110" s="135">
        <f t="shared" si="183"/>
        <v>0</v>
      </c>
      <c r="AX110" s="135">
        <f t="shared" si="184"/>
        <v>0</v>
      </c>
      <c r="AY110" s="135">
        <f t="shared" si="185"/>
        <v>0</v>
      </c>
      <c r="AZ110" s="135">
        <f t="shared" si="186"/>
        <v>0</v>
      </c>
      <c r="BA110" s="135">
        <f t="shared" si="187"/>
        <v>0</v>
      </c>
      <c r="BB110" s="135">
        <f t="shared" si="188"/>
        <v>0</v>
      </c>
      <c r="BD110">
        <f t="shared" si="189"/>
        <v>16</v>
      </c>
      <c r="BE110">
        <f t="shared" si="190"/>
        <v>0</v>
      </c>
      <c r="BJ110">
        <v>106</v>
      </c>
      <c r="BN110">
        <f t="shared" si="191"/>
        <v>0</v>
      </c>
      <c r="BO110">
        <f t="shared" si="192"/>
        <v>0</v>
      </c>
      <c r="BP110">
        <f t="shared" si="193"/>
        <v>0</v>
      </c>
      <c r="BQ110">
        <f t="shared" si="194"/>
        <v>0</v>
      </c>
      <c r="BR110">
        <f t="shared" si="195"/>
        <v>0</v>
      </c>
      <c r="BS110">
        <f t="shared" si="196"/>
        <v>0</v>
      </c>
      <c r="BT110">
        <f t="shared" si="197"/>
        <v>0</v>
      </c>
      <c r="BU110">
        <f t="shared" si="198"/>
        <v>0</v>
      </c>
      <c r="BV110">
        <f t="shared" si="199"/>
        <v>0</v>
      </c>
      <c r="BW110">
        <f t="shared" si="200"/>
        <v>0</v>
      </c>
      <c r="BX110">
        <f t="shared" si="201"/>
        <v>0</v>
      </c>
      <c r="BY110">
        <f t="shared" si="202"/>
        <v>0</v>
      </c>
      <c r="BZ110">
        <f t="shared" si="203"/>
        <v>0</v>
      </c>
      <c r="CA110">
        <f t="shared" si="204"/>
        <v>0</v>
      </c>
      <c r="CC110">
        <f t="shared" si="205"/>
        <v>0</v>
      </c>
      <c r="CD110">
        <f t="shared" si="206"/>
        <v>0</v>
      </c>
    </row>
    <row r="111" spans="1:82" ht="15" x14ac:dyDescent="0.2">
      <c r="A111" s="5">
        <f t="shared" si="207"/>
        <v>31</v>
      </c>
      <c r="B111" s="153"/>
      <c r="C111" s="93"/>
      <c r="D111" s="34">
        <f t="shared" si="156"/>
        <v>0</v>
      </c>
      <c r="E111" s="91" t="s">
        <v>52</v>
      </c>
      <c r="F111" s="91" t="s">
        <v>52</v>
      </c>
      <c r="G111" s="91" t="s">
        <v>52</v>
      </c>
      <c r="H111" s="91" t="s">
        <v>52</v>
      </c>
      <c r="I111" s="91" t="s">
        <v>52</v>
      </c>
      <c r="J111" s="91" t="s">
        <v>52</v>
      </c>
      <c r="K111" s="91" t="s">
        <v>52</v>
      </c>
      <c r="L111" s="91" t="s">
        <v>52</v>
      </c>
      <c r="M111" s="91" t="s">
        <v>52</v>
      </c>
      <c r="N111" s="91" t="s">
        <v>52</v>
      </c>
      <c r="O111" s="91" t="s">
        <v>52</v>
      </c>
      <c r="P111" s="91" t="s">
        <v>52</v>
      </c>
      <c r="Q111" s="91" t="s">
        <v>52</v>
      </c>
      <c r="R111" s="91" t="s">
        <v>52</v>
      </c>
      <c r="S111" s="91" t="s">
        <v>52</v>
      </c>
      <c r="T111" s="91" t="s">
        <v>52</v>
      </c>
      <c r="V111" s="135">
        <f t="shared" si="157"/>
        <v>0</v>
      </c>
      <c r="W111" s="135">
        <f t="shared" si="158"/>
        <v>0</v>
      </c>
      <c r="X111" s="135">
        <f t="shared" si="159"/>
        <v>0</v>
      </c>
      <c r="Y111" s="135">
        <f t="shared" si="160"/>
        <v>0</v>
      </c>
      <c r="Z111" s="135">
        <f t="shared" si="161"/>
        <v>0</v>
      </c>
      <c r="AA111" s="135">
        <f t="shared" si="162"/>
        <v>0</v>
      </c>
      <c r="AB111" s="135">
        <f t="shared" si="163"/>
        <v>0</v>
      </c>
      <c r="AC111" s="135">
        <f t="shared" si="164"/>
        <v>0</v>
      </c>
      <c r="AD111" s="135">
        <f t="shared" si="165"/>
        <v>0</v>
      </c>
      <c r="AE111" s="135">
        <f t="shared" si="166"/>
        <v>0</v>
      </c>
      <c r="AF111" s="135">
        <f t="shared" si="167"/>
        <v>0</v>
      </c>
      <c r="AG111" s="135">
        <f t="shared" si="168"/>
        <v>0</v>
      </c>
      <c r="AH111" s="135">
        <f t="shared" si="169"/>
        <v>0</v>
      </c>
      <c r="AI111" s="135">
        <f t="shared" si="170"/>
        <v>0</v>
      </c>
      <c r="AJ111" s="135">
        <f t="shared" si="171"/>
        <v>0</v>
      </c>
      <c r="AK111" s="135">
        <f t="shared" si="172"/>
        <v>0</v>
      </c>
      <c r="AL111" s="136"/>
      <c r="AM111" s="135">
        <f t="shared" si="173"/>
        <v>0</v>
      </c>
      <c r="AN111" s="135">
        <f t="shared" si="174"/>
        <v>0</v>
      </c>
      <c r="AO111" s="135">
        <f t="shared" si="175"/>
        <v>0</v>
      </c>
      <c r="AP111" s="135">
        <f t="shared" si="176"/>
        <v>0</v>
      </c>
      <c r="AQ111" s="135">
        <f t="shared" si="177"/>
        <v>0</v>
      </c>
      <c r="AR111" s="135">
        <f t="shared" si="178"/>
        <v>0</v>
      </c>
      <c r="AS111" s="135">
        <f t="shared" si="179"/>
        <v>0</v>
      </c>
      <c r="AT111" s="135">
        <f t="shared" si="180"/>
        <v>0</v>
      </c>
      <c r="AU111" s="135">
        <f t="shared" si="181"/>
        <v>0</v>
      </c>
      <c r="AV111" s="135">
        <f t="shared" si="182"/>
        <v>0</v>
      </c>
      <c r="AW111" s="135">
        <f t="shared" si="183"/>
        <v>0</v>
      </c>
      <c r="AX111" s="135">
        <f t="shared" si="184"/>
        <v>0</v>
      </c>
      <c r="AY111" s="135">
        <f t="shared" si="185"/>
        <v>0</v>
      </c>
      <c r="AZ111" s="135">
        <f t="shared" si="186"/>
        <v>0</v>
      </c>
      <c r="BA111" s="135">
        <f t="shared" si="187"/>
        <v>0</v>
      </c>
      <c r="BB111" s="135">
        <f t="shared" si="188"/>
        <v>0</v>
      </c>
      <c r="BD111">
        <f t="shared" si="189"/>
        <v>16</v>
      </c>
      <c r="BE111">
        <f t="shared" si="190"/>
        <v>0</v>
      </c>
      <c r="BJ111">
        <v>107</v>
      </c>
      <c r="BN111">
        <f t="shared" si="191"/>
        <v>0</v>
      </c>
      <c r="BO111">
        <f t="shared" si="192"/>
        <v>0</v>
      </c>
      <c r="BP111">
        <f t="shared" si="193"/>
        <v>0</v>
      </c>
      <c r="BQ111">
        <f t="shared" si="194"/>
        <v>0</v>
      </c>
      <c r="BR111">
        <f t="shared" si="195"/>
        <v>0</v>
      </c>
      <c r="BS111">
        <f t="shared" si="196"/>
        <v>0</v>
      </c>
      <c r="BT111">
        <f t="shared" si="197"/>
        <v>0</v>
      </c>
      <c r="BU111">
        <f t="shared" si="198"/>
        <v>0</v>
      </c>
      <c r="BV111">
        <f t="shared" si="199"/>
        <v>0</v>
      </c>
      <c r="BW111">
        <f t="shared" si="200"/>
        <v>0</v>
      </c>
      <c r="BX111">
        <f t="shared" si="201"/>
        <v>0</v>
      </c>
      <c r="BY111">
        <f t="shared" si="202"/>
        <v>0</v>
      </c>
      <c r="BZ111">
        <f t="shared" si="203"/>
        <v>0</v>
      </c>
      <c r="CA111">
        <f t="shared" si="204"/>
        <v>0</v>
      </c>
      <c r="CC111">
        <f t="shared" si="205"/>
        <v>0</v>
      </c>
      <c r="CD111">
        <f t="shared" si="206"/>
        <v>0</v>
      </c>
    </row>
    <row r="112" spans="1:82" ht="15" x14ac:dyDescent="0.2">
      <c r="A112" s="5">
        <f t="shared" si="207"/>
        <v>31</v>
      </c>
      <c r="B112" s="155"/>
      <c r="C112" s="85"/>
      <c r="D112" s="34">
        <f t="shared" si="156"/>
        <v>0</v>
      </c>
      <c r="E112" s="91" t="s">
        <v>52</v>
      </c>
      <c r="F112" s="91" t="s">
        <v>52</v>
      </c>
      <c r="G112" s="91" t="s">
        <v>52</v>
      </c>
      <c r="H112" s="91" t="s">
        <v>52</v>
      </c>
      <c r="I112" s="91" t="s">
        <v>52</v>
      </c>
      <c r="J112" s="91" t="s">
        <v>52</v>
      </c>
      <c r="K112" s="91" t="s">
        <v>52</v>
      </c>
      <c r="L112" s="91" t="s">
        <v>52</v>
      </c>
      <c r="M112" s="91" t="s">
        <v>52</v>
      </c>
      <c r="N112" s="91" t="s">
        <v>52</v>
      </c>
      <c r="O112" s="91" t="s">
        <v>52</v>
      </c>
      <c r="P112" s="91" t="s">
        <v>52</v>
      </c>
      <c r="Q112" s="91" t="s">
        <v>52</v>
      </c>
      <c r="R112" s="91" t="s">
        <v>52</v>
      </c>
      <c r="S112" s="91" t="s">
        <v>52</v>
      </c>
      <c r="T112" s="91" t="s">
        <v>52</v>
      </c>
      <c r="V112" s="135">
        <f t="shared" si="157"/>
        <v>0</v>
      </c>
      <c r="W112" s="135">
        <f t="shared" si="158"/>
        <v>0</v>
      </c>
      <c r="X112" s="135">
        <f t="shared" si="159"/>
        <v>0</v>
      </c>
      <c r="Y112" s="135">
        <f t="shared" si="160"/>
        <v>0</v>
      </c>
      <c r="Z112" s="135">
        <f t="shared" si="161"/>
        <v>0</v>
      </c>
      <c r="AA112" s="135">
        <f t="shared" si="162"/>
        <v>0</v>
      </c>
      <c r="AB112" s="135">
        <f t="shared" si="163"/>
        <v>0</v>
      </c>
      <c r="AC112" s="135">
        <f t="shared" si="164"/>
        <v>0</v>
      </c>
      <c r="AD112" s="135">
        <f t="shared" si="165"/>
        <v>0</v>
      </c>
      <c r="AE112" s="135">
        <f t="shared" si="166"/>
        <v>0</v>
      </c>
      <c r="AF112" s="135">
        <f t="shared" si="167"/>
        <v>0</v>
      </c>
      <c r="AG112" s="135">
        <f t="shared" si="168"/>
        <v>0</v>
      </c>
      <c r="AH112" s="135">
        <f t="shared" si="169"/>
        <v>0</v>
      </c>
      <c r="AI112" s="135">
        <f t="shared" si="170"/>
        <v>0</v>
      </c>
      <c r="AJ112" s="135">
        <f t="shared" si="171"/>
        <v>0</v>
      </c>
      <c r="AK112" s="135">
        <f t="shared" si="172"/>
        <v>0</v>
      </c>
      <c r="AL112" s="136"/>
      <c r="AM112" s="135">
        <f t="shared" si="173"/>
        <v>0</v>
      </c>
      <c r="AN112" s="135">
        <f t="shared" si="174"/>
        <v>0</v>
      </c>
      <c r="AO112" s="135">
        <f t="shared" si="175"/>
        <v>0</v>
      </c>
      <c r="AP112" s="135">
        <f t="shared" si="176"/>
        <v>0</v>
      </c>
      <c r="AQ112" s="135">
        <f t="shared" si="177"/>
        <v>0</v>
      </c>
      <c r="AR112" s="135">
        <f t="shared" si="178"/>
        <v>0</v>
      </c>
      <c r="AS112" s="135">
        <f t="shared" si="179"/>
        <v>0</v>
      </c>
      <c r="AT112" s="135">
        <f t="shared" si="180"/>
        <v>0</v>
      </c>
      <c r="AU112" s="135">
        <f t="shared" si="181"/>
        <v>0</v>
      </c>
      <c r="AV112" s="135">
        <f t="shared" si="182"/>
        <v>0</v>
      </c>
      <c r="AW112" s="135">
        <f t="shared" si="183"/>
        <v>0</v>
      </c>
      <c r="AX112" s="135">
        <f t="shared" si="184"/>
        <v>0</v>
      </c>
      <c r="AY112" s="135">
        <f t="shared" si="185"/>
        <v>0</v>
      </c>
      <c r="AZ112" s="135">
        <f t="shared" si="186"/>
        <v>0</v>
      </c>
      <c r="BA112" s="135">
        <f t="shared" si="187"/>
        <v>0</v>
      </c>
      <c r="BB112" s="135">
        <f t="shared" si="188"/>
        <v>0</v>
      </c>
      <c r="BD112">
        <f t="shared" si="189"/>
        <v>16</v>
      </c>
      <c r="BE112">
        <f t="shared" si="190"/>
        <v>0</v>
      </c>
      <c r="BJ112">
        <v>108</v>
      </c>
      <c r="BN112">
        <f t="shared" si="191"/>
        <v>0</v>
      </c>
      <c r="BO112">
        <f t="shared" si="192"/>
        <v>0</v>
      </c>
      <c r="BP112">
        <f t="shared" si="193"/>
        <v>0</v>
      </c>
      <c r="BQ112">
        <f t="shared" si="194"/>
        <v>0</v>
      </c>
      <c r="BR112">
        <f t="shared" si="195"/>
        <v>0</v>
      </c>
      <c r="BS112">
        <f t="shared" si="196"/>
        <v>0</v>
      </c>
      <c r="BT112">
        <f t="shared" si="197"/>
        <v>0</v>
      </c>
      <c r="BU112">
        <f t="shared" si="198"/>
        <v>0</v>
      </c>
      <c r="BV112">
        <f t="shared" si="199"/>
        <v>0</v>
      </c>
      <c r="BW112">
        <f t="shared" si="200"/>
        <v>0</v>
      </c>
      <c r="BX112">
        <f t="shared" si="201"/>
        <v>0</v>
      </c>
      <c r="BY112">
        <f t="shared" si="202"/>
        <v>0</v>
      </c>
      <c r="BZ112">
        <f t="shared" si="203"/>
        <v>0</v>
      </c>
      <c r="CA112">
        <f t="shared" si="204"/>
        <v>0</v>
      </c>
      <c r="CC112">
        <f t="shared" si="205"/>
        <v>0</v>
      </c>
      <c r="CD112">
        <f t="shared" si="206"/>
        <v>0</v>
      </c>
    </row>
    <row r="113" spans="1:82" ht="15" x14ac:dyDescent="0.2">
      <c r="A113" s="5">
        <f t="shared" si="207"/>
        <v>31</v>
      </c>
      <c r="B113" s="153"/>
      <c r="C113" s="93"/>
      <c r="D113" s="34">
        <f t="shared" si="156"/>
        <v>0</v>
      </c>
      <c r="E113" s="91" t="s">
        <v>52</v>
      </c>
      <c r="F113" s="91" t="s">
        <v>52</v>
      </c>
      <c r="G113" s="91" t="s">
        <v>52</v>
      </c>
      <c r="H113" s="91" t="s">
        <v>52</v>
      </c>
      <c r="I113" s="91" t="s">
        <v>52</v>
      </c>
      <c r="J113" s="91" t="s">
        <v>52</v>
      </c>
      <c r="K113" s="91" t="s">
        <v>52</v>
      </c>
      <c r="L113" s="91" t="s">
        <v>52</v>
      </c>
      <c r="M113" s="91" t="s">
        <v>52</v>
      </c>
      <c r="N113" s="91" t="s">
        <v>52</v>
      </c>
      <c r="O113" s="91" t="s">
        <v>52</v>
      </c>
      <c r="P113" s="91" t="s">
        <v>52</v>
      </c>
      <c r="Q113" s="91" t="s">
        <v>52</v>
      </c>
      <c r="R113" s="91" t="s">
        <v>52</v>
      </c>
      <c r="S113" s="91" t="s">
        <v>52</v>
      </c>
      <c r="T113" s="91" t="s">
        <v>52</v>
      </c>
      <c r="V113" s="135">
        <f t="shared" si="157"/>
        <v>0</v>
      </c>
      <c r="W113" s="135">
        <f t="shared" si="158"/>
        <v>0</v>
      </c>
      <c r="X113" s="135">
        <f t="shared" si="159"/>
        <v>0</v>
      </c>
      <c r="Y113" s="135">
        <f t="shared" si="160"/>
        <v>0</v>
      </c>
      <c r="Z113" s="135">
        <f t="shared" si="161"/>
        <v>0</v>
      </c>
      <c r="AA113" s="135">
        <f t="shared" si="162"/>
        <v>0</v>
      </c>
      <c r="AB113" s="135">
        <f t="shared" si="163"/>
        <v>0</v>
      </c>
      <c r="AC113" s="135">
        <f t="shared" si="164"/>
        <v>0</v>
      </c>
      <c r="AD113" s="135">
        <f t="shared" si="165"/>
        <v>0</v>
      </c>
      <c r="AE113" s="135">
        <f t="shared" si="166"/>
        <v>0</v>
      </c>
      <c r="AF113" s="135">
        <f t="shared" si="167"/>
        <v>0</v>
      </c>
      <c r="AG113" s="135">
        <f t="shared" si="168"/>
        <v>0</v>
      </c>
      <c r="AH113" s="135">
        <f t="shared" si="169"/>
        <v>0</v>
      </c>
      <c r="AI113" s="135">
        <f t="shared" si="170"/>
        <v>0</v>
      </c>
      <c r="AJ113" s="135">
        <f t="shared" si="171"/>
        <v>0</v>
      </c>
      <c r="AK113" s="135">
        <f t="shared" si="172"/>
        <v>0</v>
      </c>
      <c r="AL113" s="136"/>
      <c r="AM113" s="135">
        <f t="shared" si="173"/>
        <v>0</v>
      </c>
      <c r="AN113" s="135">
        <f t="shared" si="174"/>
        <v>0</v>
      </c>
      <c r="AO113" s="135">
        <f t="shared" si="175"/>
        <v>0</v>
      </c>
      <c r="AP113" s="135">
        <f t="shared" si="176"/>
        <v>0</v>
      </c>
      <c r="AQ113" s="135">
        <f t="shared" si="177"/>
        <v>0</v>
      </c>
      <c r="AR113" s="135">
        <f t="shared" si="178"/>
        <v>0</v>
      </c>
      <c r="AS113" s="135">
        <f t="shared" si="179"/>
        <v>0</v>
      </c>
      <c r="AT113" s="135">
        <f t="shared" si="180"/>
        <v>0</v>
      </c>
      <c r="AU113" s="135">
        <f t="shared" si="181"/>
        <v>0</v>
      </c>
      <c r="AV113" s="135">
        <f t="shared" si="182"/>
        <v>0</v>
      </c>
      <c r="AW113" s="135">
        <f t="shared" si="183"/>
        <v>0</v>
      </c>
      <c r="AX113" s="135">
        <f t="shared" si="184"/>
        <v>0</v>
      </c>
      <c r="AY113" s="135">
        <f t="shared" si="185"/>
        <v>0</v>
      </c>
      <c r="AZ113" s="135">
        <f t="shared" si="186"/>
        <v>0</v>
      </c>
      <c r="BA113" s="135">
        <f t="shared" si="187"/>
        <v>0</v>
      </c>
      <c r="BB113" s="135">
        <f t="shared" si="188"/>
        <v>0</v>
      </c>
      <c r="BD113">
        <f t="shared" si="189"/>
        <v>16</v>
      </c>
      <c r="BE113">
        <f t="shared" si="190"/>
        <v>0</v>
      </c>
      <c r="BJ113">
        <v>109</v>
      </c>
      <c r="BN113">
        <f t="shared" si="191"/>
        <v>0</v>
      </c>
      <c r="BO113">
        <f t="shared" si="192"/>
        <v>0</v>
      </c>
      <c r="BP113">
        <f t="shared" si="193"/>
        <v>0</v>
      </c>
      <c r="BQ113">
        <f t="shared" si="194"/>
        <v>0</v>
      </c>
      <c r="BR113">
        <f t="shared" si="195"/>
        <v>0</v>
      </c>
      <c r="BS113">
        <f t="shared" si="196"/>
        <v>0</v>
      </c>
      <c r="BT113">
        <f t="shared" si="197"/>
        <v>0</v>
      </c>
      <c r="BU113">
        <f t="shared" si="198"/>
        <v>0</v>
      </c>
      <c r="BV113">
        <f t="shared" si="199"/>
        <v>0</v>
      </c>
      <c r="BW113">
        <f t="shared" si="200"/>
        <v>0</v>
      </c>
      <c r="BX113">
        <f t="shared" si="201"/>
        <v>0</v>
      </c>
      <c r="BY113">
        <f t="shared" si="202"/>
        <v>0</v>
      </c>
      <c r="BZ113">
        <f t="shared" si="203"/>
        <v>0</v>
      </c>
      <c r="CA113">
        <f t="shared" si="204"/>
        <v>0</v>
      </c>
      <c r="CC113">
        <f t="shared" si="205"/>
        <v>0</v>
      </c>
      <c r="CD113">
        <f t="shared" si="206"/>
        <v>0</v>
      </c>
    </row>
    <row r="114" spans="1:82" ht="15" x14ac:dyDescent="0.2">
      <c r="A114" s="5">
        <f t="shared" si="207"/>
        <v>31</v>
      </c>
      <c r="B114" s="153"/>
      <c r="C114" s="93"/>
      <c r="D114" s="34">
        <f t="shared" si="156"/>
        <v>0</v>
      </c>
      <c r="E114" s="91" t="s">
        <v>52</v>
      </c>
      <c r="F114" s="91" t="s">
        <v>52</v>
      </c>
      <c r="G114" s="91" t="s">
        <v>52</v>
      </c>
      <c r="H114" s="91" t="s">
        <v>52</v>
      </c>
      <c r="I114" s="91" t="s">
        <v>52</v>
      </c>
      <c r="J114" s="91" t="s">
        <v>52</v>
      </c>
      <c r="K114" s="91" t="s">
        <v>52</v>
      </c>
      <c r="L114" s="91" t="s">
        <v>52</v>
      </c>
      <c r="M114" s="91" t="s">
        <v>52</v>
      </c>
      <c r="N114" s="91" t="s">
        <v>52</v>
      </c>
      <c r="O114" s="91" t="s">
        <v>52</v>
      </c>
      <c r="P114" s="91" t="s">
        <v>52</v>
      </c>
      <c r="Q114" s="91" t="s">
        <v>52</v>
      </c>
      <c r="R114" s="91" t="s">
        <v>52</v>
      </c>
      <c r="S114" s="91" t="s">
        <v>52</v>
      </c>
      <c r="T114" s="91" t="s">
        <v>52</v>
      </c>
      <c r="V114" s="135">
        <f t="shared" si="157"/>
        <v>0</v>
      </c>
      <c r="W114" s="135">
        <f t="shared" si="158"/>
        <v>0</v>
      </c>
      <c r="X114" s="135">
        <f t="shared" si="159"/>
        <v>0</v>
      </c>
      <c r="Y114" s="135">
        <f t="shared" si="160"/>
        <v>0</v>
      </c>
      <c r="Z114" s="135">
        <f t="shared" si="161"/>
        <v>0</v>
      </c>
      <c r="AA114" s="135">
        <f t="shared" si="162"/>
        <v>0</v>
      </c>
      <c r="AB114" s="135">
        <f t="shared" si="163"/>
        <v>0</v>
      </c>
      <c r="AC114" s="135">
        <f t="shared" si="164"/>
        <v>0</v>
      </c>
      <c r="AD114" s="135">
        <f t="shared" si="165"/>
        <v>0</v>
      </c>
      <c r="AE114" s="135">
        <f t="shared" si="166"/>
        <v>0</v>
      </c>
      <c r="AF114" s="135">
        <f t="shared" si="167"/>
        <v>0</v>
      </c>
      <c r="AG114" s="135">
        <f t="shared" si="168"/>
        <v>0</v>
      </c>
      <c r="AH114" s="135">
        <f t="shared" si="169"/>
        <v>0</v>
      </c>
      <c r="AI114" s="135">
        <f t="shared" si="170"/>
        <v>0</v>
      </c>
      <c r="AJ114" s="135">
        <f t="shared" si="171"/>
        <v>0</v>
      </c>
      <c r="AK114" s="135">
        <f t="shared" si="172"/>
        <v>0</v>
      </c>
      <c r="AL114" s="136"/>
      <c r="AM114" s="135">
        <f t="shared" si="173"/>
        <v>0</v>
      </c>
      <c r="AN114" s="135">
        <f t="shared" si="174"/>
        <v>0</v>
      </c>
      <c r="AO114" s="135">
        <f t="shared" si="175"/>
        <v>0</v>
      </c>
      <c r="AP114" s="135">
        <f t="shared" si="176"/>
        <v>0</v>
      </c>
      <c r="AQ114" s="135">
        <f t="shared" si="177"/>
        <v>0</v>
      </c>
      <c r="AR114" s="135">
        <f t="shared" si="178"/>
        <v>0</v>
      </c>
      <c r="AS114" s="135">
        <f t="shared" si="179"/>
        <v>0</v>
      </c>
      <c r="AT114" s="135">
        <f t="shared" si="180"/>
        <v>0</v>
      </c>
      <c r="AU114" s="135">
        <f t="shared" si="181"/>
        <v>0</v>
      </c>
      <c r="AV114" s="135">
        <f t="shared" si="182"/>
        <v>0</v>
      </c>
      <c r="AW114" s="135">
        <f t="shared" si="183"/>
        <v>0</v>
      </c>
      <c r="AX114" s="135">
        <f t="shared" si="184"/>
        <v>0</v>
      </c>
      <c r="AY114" s="135">
        <f t="shared" si="185"/>
        <v>0</v>
      </c>
      <c r="AZ114" s="135">
        <f t="shared" si="186"/>
        <v>0</v>
      </c>
      <c r="BA114" s="135">
        <f t="shared" si="187"/>
        <v>0</v>
      </c>
      <c r="BB114" s="135">
        <f t="shared" si="188"/>
        <v>0</v>
      </c>
      <c r="BD114">
        <f t="shared" si="189"/>
        <v>16</v>
      </c>
      <c r="BE114">
        <f t="shared" si="190"/>
        <v>0</v>
      </c>
      <c r="BJ114">
        <v>110</v>
      </c>
      <c r="BN114">
        <f t="shared" si="191"/>
        <v>0</v>
      </c>
      <c r="BO114">
        <f t="shared" si="192"/>
        <v>0</v>
      </c>
      <c r="BP114">
        <f t="shared" si="193"/>
        <v>0</v>
      </c>
      <c r="BQ114">
        <f t="shared" si="194"/>
        <v>0</v>
      </c>
      <c r="BR114">
        <f t="shared" si="195"/>
        <v>0</v>
      </c>
      <c r="BS114">
        <f t="shared" si="196"/>
        <v>0</v>
      </c>
      <c r="BT114">
        <f t="shared" si="197"/>
        <v>0</v>
      </c>
      <c r="BU114">
        <f t="shared" si="198"/>
        <v>0</v>
      </c>
      <c r="BV114">
        <f t="shared" si="199"/>
        <v>0</v>
      </c>
      <c r="BW114">
        <f t="shared" si="200"/>
        <v>0</v>
      </c>
      <c r="BX114">
        <f t="shared" si="201"/>
        <v>0</v>
      </c>
      <c r="BY114">
        <f t="shared" si="202"/>
        <v>0</v>
      </c>
      <c r="BZ114">
        <f t="shared" si="203"/>
        <v>0</v>
      </c>
      <c r="CA114">
        <f t="shared" si="204"/>
        <v>0</v>
      </c>
      <c r="CC114">
        <f t="shared" ref="CC114:CC121" si="208">COUNTIF(BN114:CA114,2)</f>
        <v>0</v>
      </c>
      <c r="CD114">
        <f t="shared" ref="CD114:CD121" si="209">SUM(BN114+CC114+CE114)</f>
        <v>0</v>
      </c>
    </row>
    <row r="115" spans="1:82" ht="15" x14ac:dyDescent="0.2">
      <c r="A115" s="5">
        <f t="shared" si="207"/>
        <v>31</v>
      </c>
      <c r="B115" s="153"/>
      <c r="C115" s="93"/>
      <c r="D115" s="34">
        <f t="shared" si="156"/>
        <v>0</v>
      </c>
      <c r="E115" s="91" t="s">
        <v>52</v>
      </c>
      <c r="F115" s="91" t="s">
        <v>52</v>
      </c>
      <c r="G115" s="91" t="s">
        <v>52</v>
      </c>
      <c r="H115" s="91" t="s">
        <v>52</v>
      </c>
      <c r="I115" s="91" t="s">
        <v>52</v>
      </c>
      <c r="J115" s="91" t="s">
        <v>52</v>
      </c>
      <c r="K115" s="91" t="s">
        <v>52</v>
      </c>
      <c r="L115" s="91" t="s">
        <v>52</v>
      </c>
      <c r="M115" s="91" t="s">
        <v>52</v>
      </c>
      <c r="N115" s="91" t="s">
        <v>52</v>
      </c>
      <c r="O115" s="91" t="s">
        <v>52</v>
      </c>
      <c r="P115" s="91" t="s">
        <v>52</v>
      </c>
      <c r="Q115" s="91" t="s">
        <v>52</v>
      </c>
      <c r="R115" s="91" t="s">
        <v>52</v>
      </c>
      <c r="S115" s="91" t="s">
        <v>52</v>
      </c>
      <c r="T115" s="91" t="s">
        <v>52</v>
      </c>
      <c r="V115" s="135">
        <f t="shared" si="157"/>
        <v>0</v>
      </c>
      <c r="W115" s="135">
        <f t="shared" si="158"/>
        <v>0</v>
      </c>
      <c r="X115" s="135">
        <f t="shared" si="159"/>
        <v>0</v>
      </c>
      <c r="Y115" s="135">
        <f t="shared" si="160"/>
        <v>0</v>
      </c>
      <c r="Z115" s="135">
        <f t="shared" si="161"/>
        <v>0</v>
      </c>
      <c r="AA115" s="135">
        <f t="shared" si="162"/>
        <v>0</v>
      </c>
      <c r="AB115" s="135">
        <f t="shared" si="163"/>
        <v>0</v>
      </c>
      <c r="AC115" s="135">
        <f t="shared" si="164"/>
        <v>0</v>
      </c>
      <c r="AD115" s="135">
        <f t="shared" si="165"/>
        <v>0</v>
      </c>
      <c r="AE115" s="135">
        <f t="shared" si="166"/>
        <v>0</v>
      </c>
      <c r="AF115" s="135">
        <f t="shared" si="167"/>
        <v>0</v>
      </c>
      <c r="AG115" s="135">
        <f t="shared" si="168"/>
        <v>0</v>
      </c>
      <c r="AH115" s="135">
        <f t="shared" si="169"/>
        <v>0</v>
      </c>
      <c r="AI115" s="135">
        <f t="shared" si="170"/>
        <v>0</v>
      </c>
      <c r="AJ115" s="135">
        <f t="shared" si="171"/>
        <v>0</v>
      </c>
      <c r="AK115" s="135">
        <f t="shared" si="172"/>
        <v>0</v>
      </c>
      <c r="AL115" s="136"/>
      <c r="AM115" s="135">
        <f t="shared" si="173"/>
        <v>0</v>
      </c>
      <c r="AN115" s="135">
        <f t="shared" si="174"/>
        <v>0</v>
      </c>
      <c r="AO115" s="135">
        <f t="shared" si="175"/>
        <v>0</v>
      </c>
      <c r="AP115" s="135">
        <f t="shared" si="176"/>
        <v>0</v>
      </c>
      <c r="AQ115" s="135">
        <f t="shared" si="177"/>
        <v>0</v>
      </c>
      <c r="AR115" s="135">
        <f t="shared" si="178"/>
        <v>0</v>
      </c>
      <c r="AS115" s="135">
        <f t="shared" si="179"/>
        <v>0</v>
      </c>
      <c r="AT115" s="135">
        <f t="shared" si="180"/>
        <v>0</v>
      </c>
      <c r="AU115" s="135">
        <f t="shared" si="181"/>
        <v>0</v>
      </c>
      <c r="AV115" s="135">
        <f t="shared" si="182"/>
        <v>0</v>
      </c>
      <c r="AW115" s="135">
        <f t="shared" si="183"/>
        <v>0</v>
      </c>
      <c r="AX115" s="135">
        <f t="shared" si="184"/>
        <v>0</v>
      </c>
      <c r="AY115" s="135">
        <f t="shared" si="185"/>
        <v>0</v>
      </c>
      <c r="AZ115" s="135">
        <f t="shared" si="186"/>
        <v>0</v>
      </c>
      <c r="BA115" s="135">
        <f t="shared" si="187"/>
        <v>0</v>
      </c>
      <c r="BB115" s="135">
        <f t="shared" si="188"/>
        <v>0</v>
      </c>
      <c r="BD115">
        <f t="shared" si="189"/>
        <v>16</v>
      </c>
      <c r="BE115">
        <f t="shared" si="190"/>
        <v>0</v>
      </c>
      <c r="BJ115">
        <v>111</v>
      </c>
      <c r="BN115">
        <f t="shared" si="191"/>
        <v>0</v>
      </c>
      <c r="BO115">
        <f t="shared" si="192"/>
        <v>0</v>
      </c>
      <c r="BP115">
        <f t="shared" si="193"/>
        <v>0</v>
      </c>
      <c r="BQ115">
        <f t="shared" si="194"/>
        <v>0</v>
      </c>
      <c r="BR115">
        <f t="shared" si="195"/>
        <v>0</v>
      </c>
      <c r="BS115">
        <f t="shared" si="196"/>
        <v>0</v>
      </c>
      <c r="BT115">
        <f t="shared" si="197"/>
        <v>0</v>
      </c>
      <c r="BU115">
        <f t="shared" si="198"/>
        <v>0</v>
      </c>
      <c r="BV115">
        <f t="shared" si="199"/>
        <v>0</v>
      </c>
      <c r="BW115">
        <f t="shared" si="200"/>
        <v>0</v>
      </c>
      <c r="BX115">
        <f t="shared" si="201"/>
        <v>0</v>
      </c>
      <c r="BY115">
        <f t="shared" si="202"/>
        <v>0</v>
      </c>
      <c r="BZ115">
        <f t="shared" si="203"/>
        <v>0</v>
      </c>
      <c r="CA115">
        <f t="shared" si="204"/>
        <v>0</v>
      </c>
      <c r="CC115">
        <f t="shared" si="208"/>
        <v>0</v>
      </c>
      <c r="CD115">
        <f t="shared" si="209"/>
        <v>0</v>
      </c>
    </row>
    <row r="116" spans="1:82" ht="15" x14ac:dyDescent="0.2">
      <c r="A116" s="5">
        <f t="shared" si="207"/>
        <v>31</v>
      </c>
      <c r="B116" s="153"/>
      <c r="C116" s="93"/>
      <c r="D116" s="34">
        <f t="shared" si="156"/>
        <v>0</v>
      </c>
      <c r="E116" s="91" t="s">
        <v>52</v>
      </c>
      <c r="F116" s="91" t="s">
        <v>52</v>
      </c>
      <c r="G116" s="91" t="s">
        <v>52</v>
      </c>
      <c r="H116" s="91" t="s">
        <v>52</v>
      </c>
      <c r="I116" s="91" t="s">
        <v>52</v>
      </c>
      <c r="J116" s="91" t="s">
        <v>52</v>
      </c>
      <c r="K116" s="91" t="s">
        <v>52</v>
      </c>
      <c r="L116" s="91" t="s">
        <v>52</v>
      </c>
      <c r="M116" s="91" t="s">
        <v>52</v>
      </c>
      <c r="N116" s="91" t="s">
        <v>52</v>
      </c>
      <c r="O116" s="91" t="s">
        <v>52</v>
      </c>
      <c r="P116" s="91" t="s">
        <v>52</v>
      </c>
      <c r="Q116" s="91" t="s">
        <v>52</v>
      </c>
      <c r="R116" s="91" t="s">
        <v>52</v>
      </c>
      <c r="S116" s="91" t="s">
        <v>52</v>
      </c>
      <c r="T116" s="91" t="s">
        <v>52</v>
      </c>
      <c r="V116" s="135">
        <f t="shared" si="157"/>
        <v>0</v>
      </c>
      <c r="W116" s="135">
        <f t="shared" si="158"/>
        <v>0</v>
      </c>
      <c r="X116" s="135">
        <f t="shared" si="159"/>
        <v>0</v>
      </c>
      <c r="Y116" s="135">
        <f t="shared" si="160"/>
        <v>0</v>
      </c>
      <c r="Z116" s="135">
        <f t="shared" si="161"/>
        <v>0</v>
      </c>
      <c r="AA116" s="135">
        <f t="shared" si="162"/>
        <v>0</v>
      </c>
      <c r="AB116" s="135">
        <f t="shared" si="163"/>
        <v>0</v>
      </c>
      <c r="AC116" s="135">
        <f t="shared" si="164"/>
        <v>0</v>
      </c>
      <c r="AD116" s="135">
        <f t="shared" si="165"/>
        <v>0</v>
      </c>
      <c r="AE116" s="135">
        <f t="shared" si="166"/>
        <v>0</v>
      </c>
      <c r="AF116" s="135">
        <f t="shared" si="167"/>
        <v>0</v>
      </c>
      <c r="AG116" s="135">
        <f t="shared" si="168"/>
        <v>0</v>
      </c>
      <c r="AH116" s="135">
        <f t="shared" si="169"/>
        <v>0</v>
      </c>
      <c r="AI116" s="135">
        <f t="shared" si="170"/>
        <v>0</v>
      </c>
      <c r="AJ116" s="135">
        <f t="shared" si="171"/>
        <v>0</v>
      </c>
      <c r="AK116" s="135">
        <f t="shared" si="172"/>
        <v>0</v>
      </c>
      <c r="AL116" s="136"/>
      <c r="AM116" s="135">
        <f t="shared" si="173"/>
        <v>0</v>
      </c>
      <c r="AN116" s="135">
        <f t="shared" si="174"/>
        <v>0</v>
      </c>
      <c r="AO116" s="135">
        <f t="shared" si="175"/>
        <v>0</v>
      </c>
      <c r="AP116" s="135">
        <f t="shared" si="176"/>
        <v>0</v>
      </c>
      <c r="AQ116" s="135">
        <f t="shared" si="177"/>
        <v>0</v>
      </c>
      <c r="AR116" s="135">
        <f t="shared" si="178"/>
        <v>0</v>
      </c>
      <c r="AS116" s="135">
        <f t="shared" si="179"/>
        <v>0</v>
      </c>
      <c r="AT116" s="135">
        <f t="shared" si="180"/>
        <v>0</v>
      </c>
      <c r="AU116" s="135">
        <f t="shared" si="181"/>
        <v>0</v>
      </c>
      <c r="AV116" s="135">
        <f t="shared" si="182"/>
        <v>0</v>
      </c>
      <c r="AW116" s="135">
        <f t="shared" si="183"/>
        <v>0</v>
      </c>
      <c r="AX116" s="135">
        <f t="shared" si="184"/>
        <v>0</v>
      </c>
      <c r="AY116" s="135">
        <f t="shared" si="185"/>
        <v>0</v>
      </c>
      <c r="AZ116" s="135">
        <f t="shared" si="186"/>
        <v>0</v>
      </c>
      <c r="BA116" s="135">
        <f t="shared" si="187"/>
        <v>0</v>
      </c>
      <c r="BB116" s="135">
        <f t="shared" si="188"/>
        <v>0</v>
      </c>
      <c r="BD116">
        <f t="shared" si="189"/>
        <v>16</v>
      </c>
      <c r="BE116">
        <f t="shared" si="190"/>
        <v>0</v>
      </c>
      <c r="BJ116">
        <v>112</v>
      </c>
      <c r="BN116">
        <f t="shared" si="191"/>
        <v>0</v>
      </c>
      <c r="BO116">
        <f t="shared" si="192"/>
        <v>0</v>
      </c>
      <c r="BP116">
        <f t="shared" si="193"/>
        <v>0</v>
      </c>
      <c r="BQ116">
        <f t="shared" si="194"/>
        <v>0</v>
      </c>
      <c r="BR116">
        <f t="shared" si="195"/>
        <v>0</v>
      </c>
      <c r="BS116">
        <f t="shared" si="196"/>
        <v>0</v>
      </c>
      <c r="BT116">
        <f t="shared" si="197"/>
        <v>0</v>
      </c>
      <c r="BU116">
        <f t="shared" si="198"/>
        <v>0</v>
      </c>
      <c r="BV116">
        <f t="shared" si="199"/>
        <v>0</v>
      </c>
      <c r="BW116">
        <f t="shared" si="200"/>
        <v>0</v>
      </c>
      <c r="BX116">
        <f t="shared" si="201"/>
        <v>0</v>
      </c>
      <c r="BY116">
        <f t="shared" si="202"/>
        <v>0</v>
      </c>
      <c r="BZ116">
        <f t="shared" si="203"/>
        <v>0</v>
      </c>
      <c r="CA116">
        <f t="shared" si="204"/>
        <v>0</v>
      </c>
      <c r="CC116">
        <f t="shared" si="208"/>
        <v>0</v>
      </c>
      <c r="CD116">
        <f t="shared" si="209"/>
        <v>0</v>
      </c>
    </row>
    <row r="117" spans="1:82" ht="15" x14ac:dyDescent="0.2">
      <c r="A117" s="5">
        <f t="shared" si="207"/>
        <v>31</v>
      </c>
      <c r="B117" s="153"/>
      <c r="C117" s="93"/>
      <c r="D117" s="34">
        <f t="shared" si="156"/>
        <v>0</v>
      </c>
      <c r="E117" s="91" t="s">
        <v>52</v>
      </c>
      <c r="F117" s="91" t="s">
        <v>52</v>
      </c>
      <c r="G117" s="91" t="s">
        <v>52</v>
      </c>
      <c r="H117" s="91" t="s">
        <v>52</v>
      </c>
      <c r="I117" s="91" t="s">
        <v>52</v>
      </c>
      <c r="J117" s="91" t="s">
        <v>52</v>
      </c>
      <c r="K117" s="91" t="s">
        <v>52</v>
      </c>
      <c r="L117" s="91" t="s">
        <v>52</v>
      </c>
      <c r="M117" s="91" t="s">
        <v>52</v>
      </c>
      <c r="N117" s="91" t="s">
        <v>52</v>
      </c>
      <c r="O117" s="91" t="s">
        <v>52</v>
      </c>
      <c r="P117" s="91" t="s">
        <v>52</v>
      </c>
      <c r="Q117" s="91" t="s">
        <v>52</v>
      </c>
      <c r="R117" s="91" t="s">
        <v>52</v>
      </c>
      <c r="S117" s="91" t="s">
        <v>52</v>
      </c>
      <c r="T117" s="91" t="s">
        <v>52</v>
      </c>
      <c r="V117" s="135">
        <f t="shared" si="157"/>
        <v>0</v>
      </c>
      <c r="W117" s="135">
        <f t="shared" si="158"/>
        <v>0</v>
      </c>
      <c r="X117" s="135">
        <f t="shared" si="159"/>
        <v>0</v>
      </c>
      <c r="Y117" s="135">
        <f t="shared" si="160"/>
        <v>0</v>
      </c>
      <c r="Z117" s="135">
        <f t="shared" si="161"/>
        <v>0</v>
      </c>
      <c r="AA117" s="135">
        <f t="shared" si="162"/>
        <v>0</v>
      </c>
      <c r="AB117" s="135">
        <f t="shared" si="163"/>
        <v>0</v>
      </c>
      <c r="AC117" s="135">
        <f t="shared" si="164"/>
        <v>0</v>
      </c>
      <c r="AD117" s="135">
        <f t="shared" si="165"/>
        <v>0</v>
      </c>
      <c r="AE117" s="135">
        <f t="shared" si="166"/>
        <v>0</v>
      </c>
      <c r="AF117" s="135">
        <f t="shared" si="167"/>
        <v>0</v>
      </c>
      <c r="AG117" s="135">
        <f t="shared" si="168"/>
        <v>0</v>
      </c>
      <c r="AH117" s="135">
        <f t="shared" si="169"/>
        <v>0</v>
      </c>
      <c r="AI117" s="135">
        <f t="shared" si="170"/>
        <v>0</v>
      </c>
      <c r="AJ117" s="135">
        <f t="shared" si="171"/>
        <v>0</v>
      </c>
      <c r="AK117" s="135">
        <f t="shared" si="172"/>
        <v>0</v>
      </c>
      <c r="AL117" s="136"/>
      <c r="AM117" s="135">
        <f t="shared" si="173"/>
        <v>0</v>
      </c>
      <c r="AN117" s="135">
        <f t="shared" si="174"/>
        <v>0</v>
      </c>
      <c r="AO117" s="135">
        <f t="shared" si="175"/>
        <v>0</v>
      </c>
      <c r="AP117" s="135">
        <f t="shared" si="176"/>
        <v>0</v>
      </c>
      <c r="AQ117" s="135">
        <f t="shared" si="177"/>
        <v>0</v>
      </c>
      <c r="AR117" s="135">
        <f t="shared" si="178"/>
        <v>0</v>
      </c>
      <c r="AS117" s="135">
        <f t="shared" si="179"/>
        <v>0</v>
      </c>
      <c r="AT117" s="135">
        <f t="shared" si="180"/>
        <v>0</v>
      </c>
      <c r="AU117" s="135">
        <f t="shared" si="181"/>
        <v>0</v>
      </c>
      <c r="AV117" s="135">
        <f t="shared" si="182"/>
        <v>0</v>
      </c>
      <c r="AW117" s="135">
        <f t="shared" si="183"/>
        <v>0</v>
      </c>
      <c r="AX117" s="135">
        <f t="shared" si="184"/>
        <v>0</v>
      </c>
      <c r="AY117" s="135">
        <f t="shared" si="185"/>
        <v>0</v>
      </c>
      <c r="AZ117" s="135">
        <f t="shared" si="186"/>
        <v>0</v>
      </c>
      <c r="BA117" s="135">
        <f t="shared" si="187"/>
        <v>0</v>
      </c>
      <c r="BB117" s="135">
        <f t="shared" si="188"/>
        <v>0</v>
      </c>
      <c r="BD117">
        <f t="shared" si="189"/>
        <v>16</v>
      </c>
      <c r="BE117">
        <f t="shared" si="190"/>
        <v>0</v>
      </c>
      <c r="BJ117">
        <v>113</v>
      </c>
      <c r="BN117">
        <f t="shared" si="191"/>
        <v>0</v>
      </c>
      <c r="BO117">
        <f t="shared" si="192"/>
        <v>0</v>
      </c>
      <c r="BP117">
        <f t="shared" si="193"/>
        <v>0</v>
      </c>
      <c r="BQ117">
        <f t="shared" si="194"/>
        <v>0</v>
      </c>
      <c r="BR117">
        <f t="shared" si="195"/>
        <v>0</v>
      </c>
      <c r="BS117">
        <f t="shared" si="196"/>
        <v>0</v>
      </c>
      <c r="BT117">
        <f t="shared" si="197"/>
        <v>0</v>
      </c>
      <c r="BU117">
        <f t="shared" si="198"/>
        <v>0</v>
      </c>
      <c r="BV117">
        <f t="shared" si="199"/>
        <v>0</v>
      </c>
      <c r="BW117">
        <f t="shared" si="200"/>
        <v>0</v>
      </c>
      <c r="BX117">
        <f t="shared" si="201"/>
        <v>0</v>
      </c>
      <c r="BY117">
        <f t="shared" si="202"/>
        <v>0</v>
      </c>
      <c r="BZ117">
        <f t="shared" si="203"/>
        <v>0</v>
      </c>
      <c r="CA117">
        <f t="shared" si="204"/>
        <v>0</v>
      </c>
      <c r="CC117">
        <f t="shared" si="208"/>
        <v>0</v>
      </c>
      <c r="CD117">
        <f t="shared" si="209"/>
        <v>0</v>
      </c>
    </row>
    <row r="118" spans="1:82" ht="15" x14ac:dyDescent="0.2">
      <c r="A118" s="5">
        <f t="shared" si="207"/>
        <v>31</v>
      </c>
      <c r="B118" s="153"/>
      <c r="C118" s="93"/>
      <c r="D118" s="34">
        <f t="shared" si="156"/>
        <v>0</v>
      </c>
      <c r="E118" s="91" t="s">
        <v>52</v>
      </c>
      <c r="F118" s="91" t="s">
        <v>52</v>
      </c>
      <c r="G118" s="91" t="s">
        <v>52</v>
      </c>
      <c r="H118" s="91" t="s">
        <v>52</v>
      </c>
      <c r="I118" s="91" t="s">
        <v>52</v>
      </c>
      <c r="J118" s="91" t="s">
        <v>52</v>
      </c>
      <c r="K118" s="91" t="s">
        <v>52</v>
      </c>
      <c r="L118" s="91" t="s">
        <v>52</v>
      </c>
      <c r="M118" s="91" t="s">
        <v>52</v>
      </c>
      <c r="N118" s="91" t="s">
        <v>52</v>
      </c>
      <c r="O118" s="91" t="s">
        <v>52</v>
      </c>
      <c r="P118" s="91" t="s">
        <v>52</v>
      </c>
      <c r="Q118" s="91" t="s">
        <v>52</v>
      </c>
      <c r="R118" s="91" t="s">
        <v>52</v>
      </c>
      <c r="S118" s="91" t="s">
        <v>52</v>
      </c>
      <c r="T118" s="91" t="s">
        <v>52</v>
      </c>
      <c r="V118" s="135">
        <f t="shared" si="157"/>
        <v>0</v>
      </c>
      <c r="W118" s="135">
        <f t="shared" si="158"/>
        <v>0</v>
      </c>
      <c r="X118" s="135">
        <f t="shared" si="159"/>
        <v>0</v>
      </c>
      <c r="Y118" s="135">
        <f t="shared" si="160"/>
        <v>0</v>
      </c>
      <c r="Z118" s="135">
        <f t="shared" si="161"/>
        <v>0</v>
      </c>
      <c r="AA118" s="135">
        <f t="shared" si="162"/>
        <v>0</v>
      </c>
      <c r="AB118" s="135">
        <f t="shared" si="163"/>
        <v>0</v>
      </c>
      <c r="AC118" s="135">
        <f t="shared" si="164"/>
        <v>0</v>
      </c>
      <c r="AD118" s="135">
        <f t="shared" si="165"/>
        <v>0</v>
      </c>
      <c r="AE118" s="135">
        <f t="shared" si="166"/>
        <v>0</v>
      </c>
      <c r="AF118" s="135">
        <f t="shared" si="167"/>
        <v>0</v>
      </c>
      <c r="AG118" s="135">
        <f t="shared" si="168"/>
        <v>0</v>
      </c>
      <c r="AH118" s="135">
        <f t="shared" si="169"/>
        <v>0</v>
      </c>
      <c r="AI118" s="135">
        <f t="shared" si="170"/>
        <v>0</v>
      </c>
      <c r="AJ118" s="135">
        <f t="shared" si="171"/>
        <v>0</v>
      </c>
      <c r="AK118" s="135">
        <f t="shared" si="172"/>
        <v>0</v>
      </c>
      <c r="AL118" s="136"/>
      <c r="AM118" s="135">
        <f t="shared" si="173"/>
        <v>0</v>
      </c>
      <c r="AN118" s="135">
        <f t="shared" si="174"/>
        <v>0</v>
      </c>
      <c r="AO118" s="135">
        <f t="shared" si="175"/>
        <v>0</v>
      </c>
      <c r="AP118" s="135">
        <f t="shared" si="176"/>
        <v>0</v>
      </c>
      <c r="AQ118" s="135">
        <f t="shared" si="177"/>
        <v>0</v>
      </c>
      <c r="AR118" s="135">
        <f t="shared" si="178"/>
        <v>0</v>
      </c>
      <c r="AS118" s="135">
        <f t="shared" si="179"/>
        <v>0</v>
      </c>
      <c r="AT118" s="135">
        <f t="shared" si="180"/>
        <v>0</v>
      </c>
      <c r="AU118" s="135">
        <f t="shared" si="181"/>
        <v>0</v>
      </c>
      <c r="AV118" s="135">
        <f t="shared" si="182"/>
        <v>0</v>
      </c>
      <c r="AW118" s="135">
        <f t="shared" si="183"/>
        <v>0</v>
      </c>
      <c r="AX118" s="135">
        <f t="shared" si="184"/>
        <v>0</v>
      </c>
      <c r="AY118" s="135">
        <f t="shared" si="185"/>
        <v>0</v>
      </c>
      <c r="AZ118" s="135">
        <f t="shared" si="186"/>
        <v>0</v>
      </c>
      <c r="BA118" s="135">
        <f t="shared" si="187"/>
        <v>0</v>
      </c>
      <c r="BB118" s="135">
        <f t="shared" si="188"/>
        <v>0</v>
      </c>
      <c r="BD118">
        <f t="shared" si="189"/>
        <v>16</v>
      </c>
      <c r="BE118">
        <f t="shared" si="190"/>
        <v>0</v>
      </c>
      <c r="BJ118">
        <v>114</v>
      </c>
      <c r="BN118">
        <f t="shared" si="191"/>
        <v>0</v>
      </c>
      <c r="BO118">
        <f t="shared" si="192"/>
        <v>0</v>
      </c>
      <c r="BP118">
        <f t="shared" si="193"/>
        <v>0</v>
      </c>
      <c r="BQ118">
        <f t="shared" si="194"/>
        <v>0</v>
      </c>
      <c r="BR118">
        <f t="shared" si="195"/>
        <v>0</v>
      </c>
      <c r="BS118">
        <f t="shared" si="196"/>
        <v>0</v>
      </c>
      <c r="BT118">
        <f t="shared" si="197"/>
        <v>0</v>
      </c>
      <c r="BU118">
        <f t="shared" si="198"/>
        <v>0</v>
      </c>
      <c r="BV118">
        <f t="shared" si="199"/>
        <v>0</v>
      </c>
      <c r="BW118">
        <f t="shared" si="200"/>
        <v>0</v>
      </c>
      <c r="BX118">
        <f t="shared" si="201"/>
        <v>0</v>
      </c>
      <c r="BY118">
        <f t="shared" si="202"/>
        <v>0</v>
      </c>
      <c r="BZ118">
        <f t="shared" si="203"/>
        <v>0</v>
      </c>
      <c r="CA118">
        <f t="shared" si="204"/>
        <v>0</v>
      </c>
      <c r="CC118">
        <f t="shared" si="208"/>
        <v>0</v>
      </c>
      <c r="CD118">
        <f t="shared" si="209"/>
        <v>0</v>
      </c>
    </row>
    <row r="119" spans="1:82" ht="14.25" x14ac:dyDescent="0.2">
      <c r="A119" s="5">
        <f t="shared" si="207"/>
        <v>31</v>
      </c>
      <c r="B119" s="154"/>
      <c r="C119" s="93"/>
      <c r="D119" s="34">
        <f t="shared" si="156"/>
        <v>0</v>
      </c>
      <c r="E119" s="91" t="s">
        <v>52</v>
      </c>
      <c r="F119" s="91" t="s">
        <v>52</v>
      </c>
      <c r="G119" s="91" t="s">
        <v>52</v>
      </c>
      <c r="H119" s="91" t="s">
        <v>52</v>
      </c>
      <c r="I119" s="91" t="s">
        <v>52</v>
      </c>
      <c r="J119" s="91" t="s">
        <v>52</v>
      </c>
      <c r="K119" s="91" t="s">
        <v>52</v>
      </c>
      <c r="L119" s="91" t="s">
        <v>52</v>
      </c>
      <c r="M119" s="91" t="s">
        <v>52</v>
      </c>
      <c r="N119" s="91" t="s">
        <v>52</v>
      </c>
      <c r="O119" s="91" t="s">
        <v>52</v>
      </c>
      <c r="P119" s="91" t="s">
        <v>52</v>
      </c>
      <c r="Q119" s="91" t="s">
        <v>52</v>
      </c>
      <c r="R119" s="91" t="s">
        <v>52</v>
      </c>
      <c r="S119" s="91" t="s">
        <v>52</v>
      </c>
      <c r="T119" s="91" t="s">
        <v>52</v>
      </c>
      <c r="V119" s="135">
        <f t="shared" si="157"/>
        <v>0</v>
      </c>
      <c r="W119" s="135">
        <f t="shared" si="158"/>
        <v>0</v>
      </c>
      <c r="X119" s="135">
        <f t="shared" si="159"/>
        <v>0</v>
      </c>
      <c r="Y119" s="135">
        <f t="shared" si="160"/>
        <v>0</v>
      </c>
      <c r="Z119" s="135">
        <f t="shared" si="161"/>
        <v>0</v>
      </c>
      <c r="AA119" s="135">
        <f t="shared" si="162"/>
        <v>0</v>
      </c>
      <c r="AB119" s="135">
        <f t="shared" si="163"/>
        <v>0</v>
      </c>
      <c r="AC119" s="135">
        <f t="shared" si="164"/>
        <v>0</v>
      </c>
      <c r="AD119" s="135">
        <f t="shared" si="165"/>
        <v>0</v>
      </c>
      <c r="AE119" s="135">
        <f t="shared" si="166"/>
        <v>0</v>
      </c>
      <c r="AF119" s="135">
        <f t="shared" si="167"/>
        <v>0</v>
      </c>
      <c r="AG119" s="135">
        <f t="shared" si="168"/>
        <v>0</v>
      </c>
      <c r="AH119" s="135">
        <f t="shared" si="169"/>
        <v>0</v>
      </c>
      <c r="AI119" s="135">
        <f t="shared" si="170"/>
        <v>0</v>
      </c>
      <c r="AJ119" s="135">
        <f t="shared" si="171"/>
        <v>0</v>
      </c>
      <c r="AK119" s="135">
        <f t="shared" si="172"/>
        <v>0</v>
      </c>
      <c r="AL119" s="136"/>
      <c r="AM119" s="135">
        <f t="shared" si="173"/>
        <v>0</v>
      </c>
      <c r="AN119" s="135">
        <f t="shared" si="174"/>
        <v>0</v>
      </c>
      <c r="AO119" s="135">
        <f t="shared" si="175"/>
        <v>0</v>
      </c>
      <c r="AP119" s="135">
        <f t="shared" si="176"/>
        <v>0</v>
      </c>
      <c r="AQ119" s="135">
        <f t="shared" si="177"/>
        <v>0</v>
      </c>
      <c r="AR119" s="135">
        <f t="shared" si="178"/>
        <v>0</v>
      </c>
      <c r="AS119" s="135">
        <f t="shared" si="179"/>
        <v>0</v>
      </c>
      <c r="AT119" s="135">
        <f t="shared" si="180"/>
        <v>0</v>
      </c>
      <c r="AU119" s="135">
        <f t="shared" si="181"/>
        <v>0</v>
      </c>
      <c r="AV119" s="135">
        <f t="shared" si="182"/>
        <v>0</v>
      </c>
      <c r="AW119" s="135">
        <f t="shared" si="183"/>
        <v>0</v>
      </c>
      <c r="AX119" s="135">
        <f t="shared" si="184"/>
        <v>0</v>
      </c>
      <c r="AY119" s="135">
        <f t="shared" si="185"/>
        <v>0</v>
      </c>
      <c r="AZ119" s="135">
        <f t="shared" si="186"/>
        <v>0</v>
      </c>
      <c r="BA119" s="135">
        <f t="shared" si="187"/>
        <v>0</v>
      </c>
      <c r="BB119" s="135">
        <f t="shared" si="188"/>
        <v>0</v>
      </c>
      <c r="BD119">
        <f t="shared" si="189"/>
        <v>16</v>
      </c>
      <c r="BE119">
        <f t="shared" si="190"/>
        <v>0</v>
      </c>
      <c r="BJ119">
        <v>115</v>
      </c>
      <c r="BN119">
        <f t="shared" si="191"/>
        <v>0</v>
      </c>
      <c r="BO119">
        <f t="shared" si="192"/>
        <v>0</v>
      </c>
      <c r="BP119">
        <f t="shared" si="193"/>
        <v>0</v>
      </c>
      <c r="BQ119">
        <f t="shared" si="194"/>
        <v>0</v>
      </c>
      <c r="BR119">
        <f t="shared" si="195"/>
        <v>0</v>
      </c>
      <c r="BS119">
        <f t="shared" si="196"/>
        <v>0</v>
      </c>
      <c r="BT119">
        <f t="shared" si="197"/>
        <v>0</v>
      </c>
      <c r="BU119">
        <f t="shared" si="198"/>
        <v>0</v>
      </c>
      <c r="BV119">
        <f t="shared" si="199"/>
        <v>0</v>
      </c>
      <c r="BW119">
        <f t="shared" si="200"/>
        <v>0</v>
      </c>
      <c r="BX119">
        <f t="shared" si="201"/>
        <v>0</v>
      </c>
      <c r="BY119">
        <f t="shared" si="202"/>
        <v>0</v>
      </c>
      <c r="BZ119">
        <f t="shared" si="203"/>
        <v>0</v>
      </c>
      <c r="CA119">
        <f t="shared" si="204"/>
        <v>0</v>
      </c>
      <c r="CC119">
        <f t="shared" si="208"/>
        <v>0</v>
      </c>
      <c r="CD119">
        <f t="shared" si="209"/>
        <v>0</v>
      </c>
    </row>
    <row r="120" spans="1:82" ht="15" x14ac:dyDescent="0.2">
      <c r="A120" s="5">
        <f t="shared" si="207"/>
        <v>31</v>
      </c>
      <c r="B120" s="153"/>
      <c r="C120" s="93"/>
      <c r="D120" s="34">
        <f t="shared" si="156"/>
        <v>0</v>
      </c>
      <c r="E120" s="91" t="s">
        <v>52</v>
      </c>
      <c r="F120" s="91" t="s">
        <v>52</v>
      </c>
      <c r="G120" s="91" t="s">
        <v>52</v>
      </c>
      <c r="H120" s="91" t="s">
        <v>52</v>
      </c>
      <c r="I120" s="91" t="s">
        <v>52</v>
      </c>
      <c r="J120" s="91" t="s">
        <v>52</v>
      </c>
      <c r="K120" s="91" t="s">
        <v>52</v>
      </c>
      <c r="L120" s="91" t="s">
        <v>52</v>
      </c>
      <c r="M120" s="91" t="s">
        <v>52</v>
      </c>
      <c r="N120" s="91" t="s">
        <v>52</v>
      </c>
      <c r="O120" s="91" t="s">
        <v>52</v>
      </c>
      <c r="P120" s="91" t="s">
        <v>52</v>
      </c>
      <c r="Q120" s="91" t="s">
        <v>52</v>
      </c>
      <c r="R120" s="91" t="s">
        <v>52</v>
      </c>
      <c r="S120" s="91" t="s">
        <v>52</v>
      </c>
      <c r="T120" s="91" t="s">
        <v>52</v>
      </c>
      <c r="V120" s="135">
        <f t="shared" si="157"/>
        <v>0</v>
      </c>
      <c r="W120" s="135">
        <f t="shared" si="158"/>
        <v>0</v>
      </c>
      <c r="X120" s="135">
        <f t="shared" si="159"/>
        <v>0</v>
      </c>
      <c r="Y120" s="135">
        <f t="shared" si="160"/>
        <v>0</v>
      </c>
      <c r="Z120" s="135">
        <f t="shared" si="161"/>
        <v>0</v>
      </c>
      <c r="AA120" s="135">
        <f t="shared" si="162"/>
        <v>0</v>
      </c>
      <c r="AB120" s="135">
        <f t="shared" si="163"/>
        <v>0</v>
      </c>
      <c r="AC120" s="135">
        <f t="shared" si="164"/>
        <v>0</v>
      </c>
      <c r="AD120" s="135">
        <f t="shared" si="165"/>
        <v>0</v>
      </c>
      <c r="AE120" s="135">
        <f t="shared" si="166"/>
        <v>0</v>
      </c>
      <c r="AF120" s="135">
        <f t="shared" si="167"/>
        <v>0</v>
      </c>
      <c r="AG120" s="135">
        <f t="shared" si="168"/>
        <v>0</v>
      </c>
      <c r="AH120" s="135">
        <f t="shared" si="169"/>
        <v>0</v>
      </c>
      <c r="AI120" s="135">
        <f t="shared" si="170"/>
        <v>0</v>
      </c>
      <c r="AJ120" s="135">
        <f t="shared" si="171"/>
        <v>0</v>
      </c>
      <c r="AK120" s="135">
        <f t="shared" si="172"/>
        <v>0</v>
      </c>
      <c r="AL120" s="136"/>
      <c r="AM120" s="135">
        <f t="shared" si="173"/>
        <v>0</v>
      </c>
      <c r="AN120" s="135">
        <f t="shared" si="174"/>
        <v>0</v>
      </c>
      <c r="AO120" s="135">
        <f t="shared" si="175"/>
        <v>0</v>
      </c>
      <c r="AP120" s="135">
        <f t="shared" si="176"/>
        <v>0</v>
      </c>
      <c r="AQ120" s="135">
        <f t="shared" si="177"/>
        <v>0</v>
      </c>
      <c r="AR120" s="135">
        <f t="shared" si="178"/>
        <v>0</v>
      </c>
      <c r="AS120" s="135">
        <f t="shared" si="179"/>
        <v>0</v>
      </c>
      <c r="AT120" s="135">
        <f t="shared" si="180"/>
        <v>0</v>
      </c>
      <c r="AU120" s="135">
        <f t="shared" si="181"/>
        <v>0</v>
      </c>
      <c r="AV120" s="135">
        <f t="shared" si="182"/>
        <v>0</v>
      </c>
      <c r="AW120" s="135">
        <f t="shared" si="183"/>
        <v>0</v>
      </c>
      <c r="AX120" s="135">
        <f t="shared" si="184"/>
        <v>0</v>
      </c>
      <c r="AY120" s="135">
        <f t="shared" si="185"/>
        <v>0</v>
      </c>
      <c r="AZ120" s="135">
        <f t="shared" si="186"/>
        <v>0</v>
      </c>
      <c r="BA120" s="135">
        <f t="shared" si="187"/>
        <v>0</v>
      </c>
      <c r="BB120" s="135">
        <f t="shared" si="188"/>
        <v>0</v>
      </c>
      <c r="BD120">
        <f t="shared" si="189"/>
        <v>16</v>
      </c>
      <c r="BE120">
        <f t="shared" si="190"/>
        <v>0</v>
      </c>
      <c r="BJ120">
        <v>116</v>
      </c>
      <c r="BN120">
        <f t="shared" si="191"/>
        <v>0</v>
      </c>
      <c r="BO120">
        <f t="shared" si="192"/>
        <v>0</v>
      </c>
      <c r="BP120">
        <f t="shared" si="193"/>
        <v>0</v>
      </c>
      <c r="BQ120">
        <f t="shared" si="194"/>
        <v>0</v>
      </c>
      <c r="BR120">
        <f t="shared" si="195"/>
        <v>0</v>
      </c>
      <c r="BS120">
        <f t="shared" si="196"/>
        <v>0</v>
      </c>
      <c r="BT120">
        <f t="shared" si="197"/>
        <v>0</v>
      </c>
      <c r="BU120">
        <f t="shared" si="198"/>
        <v>0</v>
      </c>
      <c r="BV120">
        <f t="shared" si="199"/>
        <v>0</v>
      </c>
      <c r="BW120">
        <f t="shared" si="200"/>
        <v>0</v>
      </c>
      <c r="BX120">
        <f t="shared" si="201"/>
        <v>0</v>
      </c>
      <c r="BY120">
        <f t="shared" si="202"/>
        <v>0</v>
      </c>
      <c r="BZ120">
        <f t="shared" si="203"/>
        <v>0</v>
      </c>
      <c r="CA120">
        <f t="shared" si="204"/>
        <v>0</v>
      </c>
      <c r="CC120">
        <f t="shared" si="208"/>
        <v>0</v>
      </c>
      <c r="CD120">
        <f t="shared" si="209"/>
        <v>0</v>
      </c>
    </row>
    <row r="121" spans="1:82" ht="15" x14ac:dyDescent="0.2">
      <c r="A121" s="5">
        <f t="shared" si="207"/>
        <v>31</v>
      </c>
      <c r="B121" s="153"/>
      <c r="C121" s="93"/>
      <c r="D121" s="34">
        <f t="shared" si="156"/>
        <v>0</v>
      </c>
      <c r="E121" s="91" t="s">
        <v>52</v>
      </c>
      <c r="F121" s="91" t="s">
        <v>52</v>
      </c>
      <c r="G121" s="91" t="s">
        <v>52</v>
      </c>
      <c r="H121" s="91" t="s">
        <v>52</v>
      </c>
      <c r="I121" s="91" t="s">
        <v>52</v>
      </c>
      <c r="J121" s="91" t="s">
        <v>52</v>
      </c>
      <c r="K121" s="91" t="s">
        <v>52</v>
      </c>
      <c r="L121" s="91" t="s">
        <v>52</v>
      </c>
      <c r="M121" s="91" t="s">
        <v>52</v>
      </c>
      <c r="N121" s="91" t="s">
        <v>52</v>
      </c>
      <c r="O121" s="91" t="s">
        <v>52</v>
      </c>
      <c r="P121" s="91" t="s">
        <v>52</v>
      </c>
      <c r="Q121" s="91" t="s">
        <v>52</v>
      </c>
      <c r="R121" s="91" t="s">
        <v>52</v>
      </c>
      <c r="S121" s="91" t="s">
        <v>52</v>
      </c>
      <c r="T121" s="91" t="s">
        <v>52</v>
      </c>
      <c r="V121" s="135">
        <f t="shared" si="157"/>
        <v>0</v>
      </c>
      <c r="W121" s="135">
        <f t="shared" si="158"/>
        <v>0</v>
      </c>
      <c r="X121" s="135">
        <f t="shared" si="159"/>
        <v>0</v>
      </c>
      <c r="Y121" s="135">
        <f t="shared" si="160"/>
        <v>0</v>
      </c>
      <c r="Z121" s="135">
        <f t="shared" si="161"/>
        <v>0</v>
      </c>
      <c r="AA121" s="135">
        <f t="shared" si="162"/>
        <v>0</v>
      </c>
      <c r="AB121" s="135">
        <f t="shared" si="163"/>
        <v>0</v>
      </c>
      <c r="AC121" s="135">
        <f t="shared" si="164"/>
        <v>0</v>
      </c>
      <c r="AD121" s="135">
        <f t="shared" si="165"/>
        <v>0</v>
      </c>
      <c r="AE121" s="135">
        <f t="shared" si="166"/>
        <v>0</v>
      </c>
      <c r="AF121" s="135">
        <f t="shared" si="167"/>
        <v>0</v>
      </c>
      <c r="AG121" s="135">
        <f t="shared" si="168"/>
        <v>0</v>
      </c>
      <c r="AH121" s="135">
        <f t="shared" si="169"/>
        <v>0</v>
      </c>
      <c r="AI121" s="135">
        <f t="shared" si="170"/>
        <v>0</v>
      </c>
      <c r="AJ121" s="135">
        <f t="shared" si="171"/>
        <v>0</v>
      </c>
      <c r="AK121" s="135">
        <f t="shared" si="172"/>
        <v>0</v>
      </c>
      <c r="AL121" s="136"/>
      <c r="AM121" s="135">
        <f t="shared" si="173"/>
        <v>0</v>
      </c>
      <c r="AN121" s="135">
        <f t="shared" si="174"/>
        <v>0</v>
      </c>
      <c r="AO121" s="135">
        <f t="shared" si="175"/>
        <v>0</v>
      </c>
      <c r="AP121" s="135">
        <f t="shared" si="176"/>
        <v>0</v>
      </c>
      <c r="AQ121" s="135">
        <f t="shared" si="177"/>
        <v>0</v>
      </c>
      <c r="AR121" s="135">
        <f t="shared" si="178"/>
        <v>0</v>
      </c>
      <c r="AS121" s="135">
        <f t="shared" si="179"/>
        <v>0</v>
      </c>
      <c r="AT121" s="135">
        <f t="shared" si="180"/>
        <v>0</v>
      </c>
      <c r="AU121" s="135">
        <f t="shared" si="181"/>
        <v>0</v>
      </c>
      <c r="AV121" s="135">
        <f t="shared" si="182"/>
        <v>0</v>
      </c>
      <c r="AW121" s="135">
        <f t="shared" si="183"/>
        <v>0</v>
      </c>
      <c r="AX121" s="135">
        <f t="shared" si="184"/>
        <v>0</v>
      </c>
      <c r="AY121" s="135">
        <f t="shared" si="185"/>
        <v>0</v>
      </c>
      <c r="AZ121" s="135">
        <f t="shared" si="186"/>
        <v>0</v>
      </c>
      <c r="BA121" s="135">
        <f t="shared" si="187"/>
        <v>0</v>
      </c>
      <c r="BB121" s="135">
        <f t="shared" si="188"/>
        <v>0</v>
      </c>
      <c r="BD121">
        <f t="shared" si="189"/>
        <v>16</v>
      </c>
      <c r="BE121">
        <f t="shared" si="190"/>
        <v>0</v>
      </c>
      <c r="BJ121">
        <v>117</v>
      </c>
      <c r="BN121">
        <f t="shared" si="191"/>
        <v>0</v>
      </c>
      <c r="BO121">
        <f t="shared" si="192"/>
        <v>0</v>
      </c>
      <c r="BP121">
        <f t="shared" si="193"/>
        <v>0</v>
      </c>
      <c r="BQ121">
        <f t="shared" si="194"/>
        <v>0</v>
      </c>
      <c r="BR121">
        <f t="shared" si="195"/>
        <v>0</v>
      </c>
      <c r="BS121">
        <f t="shared" si="196"/>
        <v>0</v>
      </c>
      <c r="BT121">
        <f t="shared" si="197"/>
        <v>0</v>
      </c>
      <c r="BU121">
        <f t="shared" si="198"/>
        <v>0</v>
      </c>
      <c r="BV121">
        <f t="shared" si="199"/>
        <v>0</v>
      </c>
      <c r="BW121">
        <f t="shared" si="200"/>
        <v>0</v>
      </c>
      <c r="BX121">
        <f t="shared" si="201"/>
        <v>0</v>
      </c>
      <c r="BY121">
        <f t="shared" si="202"/>
        <v>0</v>
      </c>
      <c r="BZ121">
        <f t="shared" si="203"/>
        <v>0</v>
      </c>
      <c r="CA121">
        <f t="shared" si="204"/>
        <v>0</v>
      </c>
      <c r="CC121">
        <f t="shared" si="208"/>
        <v>0</v>
      </c>
      <c r="CD121">
        <f t="shared" si="209"/>
        <v>0</v>
      </c>
    </row>
    <row r="122" spans="1:82" ht="15" x14ac:dyDescent="0.2">
      <c r="A122" s="5">
        <f t="shared" si="207"/>
        <v>31</v>
      </c>
      <c r="B122" s="153"/>
      <c r="C122" s="93"/>
      <c r="D122" s="34">
        <f t="shared" si="156"/>
        <v>0</v>
      </c>
      <c r="E122" s="91" t="s">
        <v>52</v>
      </c>
      <c r="F122" s="91" t="s">
        <v>52</v>
      </c>
      <c r="G122" s="91" t="s">
        <v>52</v>
      </c>
      <c r="H122" s="91" t="s">
        <v>52</v>
      </c>
      <c r="I122" s="91" t="s">
        <v>52</v>
      </c>
      <c r="J122" s="91" t="s">
        <v>52</v>
      </c>
      <c r="K122" s="91" t="s">
        <v>52</v>
      </c>
      <c r="L122" s="91" t="s">
        <v>52</v>
      </c>
      <c r="M122" s="91" t="s">
        <v>52</v>
      </c>
      <c r="N122" s="91" t="s">
        <v>52</v>
      </c>
      <c r="O122" s="91" t="s">
        <v>52</v>
      </c>
      <c r="P122" s="91" t="s">
        <v>52</v>
      </c>
      <c r="Q122" s="91" t="s">
        <v>52</v>
      </c>
      <c r="R122" s="91" t="s">
        <v>52</v>
      </c>
      <c r="S122" s="91" t="s">
        <v>52</v>
      </c>
      <c r="T122" s="91" t="s">
        <v>52</v>
      </c>
      <c r="V122" s="135">
        <f t="shared" si="157"/>
        <v>0</v>
      </c>
      <c r="W122" s="135">
        <f t="shared" si="158"/>
        <v>0</v>
      </c>
      <c r="X122" s="135">
        <f t="shared" si="159"/>
        <v>0</v>
      </c>
      <c r="Y122" s="135">
        <f t="shared" si="160"/>
        <v>0</v>
      </c>
      <c r="Z122" s="135">
        <f t="shared" si="161"/>
        <v>0</v>
      </c>
      <c r="AA122" s="135">
        <f t="shared" si="162"/>
        <v>0</v>
      </c>
      <c r="AB122" s="135">
        <f t="shared" si="163"/>
        <v>0</v>
      </c>
      <c r="AC122" s="135">
        <f t="shared" si="164"/>
        <v>0</v>
      </c>
      <c r="AD122" s="135">
        <f t="shared" si="165"/>
        <v>0</v>
      </c>
      <c r="AE122" s="135">
        <f t="shared" si="166"/>
        <v>0</v>
      </c>
      <c r="AF122" s="135">
        <f t="shared" si="167"/>
        <v>0</v>
      </c>
      <c r="AG122" s="135">
        <f t="shared" si="168"/>
        <v>0</v>
      </c>
      <c r="AH122" s="135">
        <f t="shared" si="169"/>
        <v>0</v>
      </c>
      <c r="AI122" s="135">
        <f t="shared" si="170"/>
        <v>0</v>
      </c>
      <c r="AJ122" s="135">
        <f t="shared" si="171"/>
        <v>0</v>
      </c>
      <c r="AK122" s="135">
        <f t="shared" si="172"/>
        <v>0</v>
      </c>
      <c r="AL122" s="136"/>
      <c r="AM122" s="135">
        <f t="shared" si="173"/>
        <v>0</v>
      </c>
      <c r="AN122" s="135">
        <f t="shared" si="174"/>
        <v>0</v>
      </c>
      <c r="AO122" s="135">
        <f t="shared" si="175"/>
        <v>0</v>
      </c>
      <c r="AP122" s="135">
        <f t="shared" si="176"/>
        <v>0</v>
      </c>
      <c r="AQ122" s="135">
        <f t="shared" si="177"/>
        <v>0</v>
      </c>
      <c r="AR122" s="135">
        <f t="shared" si="178"/>
        <v>0</v>
      </c>
      <c r="AS122" s="135">
        <f t="shared" si="179"/>
        <v>0</v>
      </c>
      <c r="AT122" s="135">
        <f t="shared" si="180"/>
        <v>0</v>
      </c>
      <c r="AU122" s="135">
        <f t="shared" si="181"/>
        <v>0</v>
      </c>
      <c r="AV122" s="135">
        <f t="shared" si="182"/>
        <v>0</v>
      </c>
      <c r="AW122" s="135">
        <f t="shared" si="183"/>
        <v>0</v>
      </c>
      <c r="AX122" s="135">
        <f t="shared" si="184"/>
        <v>0</v>
      </c>
      <c r="AY122" s="135">
        <f t="shared" si="185"/>
        <v>0</v>
      </c>
      <c r="AZ122" s="135">
        <f t="shared" si="186"/>
        <v>0</v>
      </c>
      <c r="BA122" s="135">
        <f t="shared" si="187"/>
        <v>0</v>
      </c>
      <c r="BB122" s="135">
        <f t="shared" si="188"/>
        <v>0</v>
      </c>
      <c r="BD122">
        <f t="shared" si="189"/>
        <v>16</v>
      </c>
      <c r="BE122">
        <f t="shared" si="190"/>
        <v>0</v>
      </c>
      <c r="BJ122">
        <v>118</v>
      </c>
      <c r="BN122">
        <f t="shared" si="191"/>
        <v>0</v>
      </c>
      <c r="BO122">
        <f t="shared" si="192"/>
        <v>0</v>
      </c>
      <c r="BP122">
        <f t="shared" si="193"/>
        <v>0</v>
      </c>
      <c r="BQ122">
        <f t="shared" si="194"/>
        <v>0</v>
      </c>
      <c r="BR122">
        <f t="shared" si="195"/>
        <v>0</v>
      </c>
      <c r="BS122">
        <f t="shared" si="196"/>
        <v>0</v>
      </c>
      <c r="BT122">
        <f t="shared" si="197"/>
        <v>0</v>
      </c>
      <c r="BU122">
        <f t="shared" si="198"/>
        <v>0</v>
      </c>
      <c r="BV122">
        <f t="shared" si="199"/>
        <v>0</v>
      </c>
      <c r="BW122">
        <f t="shared" si="200"/>
        <v>0</v>
      </c>
      <c r="BX122">
        <f t="shared" si="201"/>
        <v>0</v>
      </c>
      <c r="BY122">
        <f t="shared" si="202"/>
        <v>0</v>
      </c>
      <c r="BZ122">
        <f t="shared" si="203"/>
        <v>0</v>
      </c>
      <c r="CA122">
        <f t="shared" si="204"/>
        <v>0</v>
      </c>
      <c r="CC122">
        <f t="shared" ref="CC122:CC123" si="210">COUNTIF(BN122:CA122,2)</f>
        <v>0</v>
      </c>
      <c r="CD122">
        <f t="shared" ref="CD122:CD123" si="211">SUM(BN122+CC122+CE122)</f>
        <v>0</v>
      </c>
    </row>
    <row r="123" spans="1:82" ht="15" x14ac:dyDescent="0.2">
      <c r="A123" s="5"/>
      <c r="B123" s="153"/>
      <c r="C123" s="93"/>
      <c r="D123" s="34"/>
      <c r="E123" s="91"/>
      <c r="F123" s="91"/>
      <c r="G123" s="91"/>
      <c r="H123" s="91"/>
      <c r="I123" s="58"/>
      <c r="J123" s="91"/>
      <c r="K123" s="91"/>
      <c r="L123" s="91"/>
      <c r="M123" s="91"/>
      <c r="N123" s="91"/>
      <c r="O123" s="91"/>
      <c r="P123" s="91"/>
      <c r="Q123" s="91"/>
      <c r="R123" s="91"/>
      <c r="S123" s="96"/>
      <c r="T123" s="96"/>
      <c r="V123" s="135">
        <f t="shared" ref="V123" si="212">LARGE(AM123:BB123,1)</f>
        <v>0</v>
      </c>
      <c r="W123" s="135">
        <f t="shared" ref="W123" si="213">LARGE(AM123:BB123,2)</f>
        <v>0</v>
      </c>
      <c r="X123" s="135">
        <f t="shared" ref="X123" si="214">LARGE(AM123:BB123,3)</f>
        <v>0</v>
      </c>
      <c r="Y123" s="135">
        <f t="shared" ref="Y123" si="215">LARGE(AM123:BB123,4)</f>
        <v>0</v>
      </c>
      <c r="Z123" s="135">
        <f t="shared" ref="Z123" si="216">LARGE(AM123:BB123,5)</f>
        <v>0</v>
      </c>
      <c r="AA123" s="135">
        <f t="shared" ref="AA123" si="217">LARGE(AM123:BB123,6)</f>
        <v>0</v>
      </c>
      <c r="AB123" s="135">
        <f t="shared" ref="AB123" si="218">LARGE(AM123:BB123,7)</f>
        <v>0</v>
      </c>
      <c r="AC123" s="135">
        <f t="shared" ref="AC123" si="219">LARGE(AM123:BB123,8)</f>
        <v>0</v>
      </c>
      <c r="AD123" s="135">
        <f t="shared" ref="AD123" si="220">LARGE(AM123:BB123,9)</f>
        <v>0</v>
      </c>
      <c r="AE123" s="135">
        <f t="shared" ref="AE123" si="221">LARGE(AM123:BB123,10)</f>
        <v>0</v>
      </c>
      <c r="AF123" s="135">
        <f t="shared" ref="AF123" si="222">LARGE(AM123:BB123,11)</f>
        <v>0</v>
      </c>
      <c r="AG123" s="135">
        <f t="shared" ref="AG123" si="223">LARGE(AM123:BB123,12)</f>
        <v>0</v>
      </c>
      <c r="AH123" s="135">
        <f t="shared" ref="AH123" si="224">LARGE(AM123:BB123,13)</f>
        <v>0</v>
      </c>
      <c r="AI123" s="135">
        <f t="shared" ref="AI123" si="225">LARGE(AM123:BB123,14)</f>
        <v>0</v>
      </c>
      <c r="AJ123" s="135">
        <f t="shared" ref="AJ123" si="226">LARGE(AM123:BB123,15)</f>
        <v>0</v>
      </c>
      <c r="AK123" s="135">
        <f t="shared" ref="AK123" si="227">LARGE(AM123:BB123,16)</f>
        <v>0</v>
      </c>
      <c r="AL123" s="136"/>
      <c r="AM123" s="135">
        <f t="shared" ref="AM123" si="228">IF(E123="x",0,E123)</f>
        <v>0</v>
      </c>
      <c r="AN123" s="135">
        <f t="shared" ref="AN123" si="229">IF(F123="x",0,F123)</f>
        <v>0</v>
      </c>
      <c r="AO123" s="135">
        <f t="shared" ref="AO123" si="230">IF(G123="x",0,G123)</f>
        <v>0</v>
      </c>
      <c r="AP123" s="135">
        <f t="shared" ref="AP123" si="231">IF(H123="x",0,H123)</f>
        <v>0</v>
      </c>
      <c r="AQ123" s="135">
        <f t="shared" ref="AQ123" si="232">IF(I123="x",0,I123)</f>
        <v>0</v>
      </c>
      <c r="AR123" s="135">
        <f t="shared" ref="AR123" si="233">IF(J123="x",0,J123)</f>
        <v>0</v>
      </c>
      <c r="AS123" s="135">
        <f t="shared" ref="AS123" si="234">IF(K123="x",0,K123)</f>
        <v>0</v>
      </c>
      <c r="AT123" s="135">
        <f t="shared" ref="AT123" si="235">IF(L123="x",0,L123)</f>
        <v>0</v>
      </c>
      <c r="AU123" s="135">
        <f t="shared" ref="AU123" si="236">IF(M123="x",0,M123)</f>
        <v>0</v>
      </c>
      <c r="AV123" s="135">
        <f t="shared" ref="AV123" si="237">IF(N123="x",0,N123)</f>
        <v>0</v>
      </c>
      <c r="AW123" s="135">
        <f t="shared" ref="AW123" si="238">IF(O123="x",0,O123)</f>
        <v>0</v>
      </c>
      <c r="AX123" s="135">
        <f t="shared" ref="AX123" si="239">IF(P123="x",0,P123)</f>
        <v>0</v>
      </c>
      <c r="AY123" s="135">
        <f t="shared" ref="AY123" si="240">IF(Q123="x",0,Q123)</f>
        <v>0</v>
      </c>
      <c r="AZ123" s="135">
        <f t="shared" ref="AZ123" si="241">IF(R123="x",0,R123)</f>
        <v>0</v>
      </c>
      <c r="BA123" s="135">
        <f t="shared" ref="BA123" si="242">IF(S123="x",0,S123)</f>
        <v>0</v>
      </c>
      <c r="BB123" s="135">
        <f t="shared" ref="BB123" si="243">IF(T123="x",0,T123)</f>
        <v>0</v>
      </c>
      <c r="BD123">
        <f t="shared" si="189"/>
        <v>0</v>
      </c>
      <c r="BE123">
        <f t="shared" si="190"/>
        <v>0</v>
      </c>
      <c r="BJ123">
        <v>119</v>
      </c>
      <c r="BN123">
        <f t="shared" si="191"/>
        <v>0</v>
      </c>
      <c r="BO123">
        <f t="shared" si="192"/>
        <v>0</v>
      </c>
      <c r="BP123">
        <f t="shared" si="193"/>
        <v>0</v>
      </c>
      <c r="BQ123">
        <f t="shared" si="194"/>
        <v>0</v>
      </c>
      <c r="BR123">
        <f t="shared" si="195"/>
        <v>0</v>
      </c>
      <c r="BS123">
        <f t="shared" si="196"/>
        <v>0</v>
      </c>
      <c r="BT123">
        <f t="shared" si="197"/>
        <v>0</v>
      </c>
      <c r="BU123">
        <f t="shared" si="198"/>
        <v>0</v>
      </c>
      <c r="BV123">
        <f t="shared" si="199"/>
        <v>0</v>
      </c>
      <c r="BW123">
        <f t="shared" si="200"/>
        <v>0</v>
      </c>
      <c r="BX123">
        <f t="shared" si="201"/>
        <v>0</v>
      </c>
      <c r="BY123">
        <f t="shared" si="202"/>
        <v>0</v>
      </c>
      <c r="BZ123">
        <f t="shared" si="203"/>
        <v>0</v>
      </c>
      <c r="CA123">
        <f t="shared" si="204"/>
        <v>0</v>
      </c>
      <c r="CC123">
        <f t="shared" si="210"/>
        <v>0</v>
      </c>
      <c r="CD123">
        <f t="shared" si="211"/>
        <v>0</v>
      </c>
    </row>
    <row r="124" spans="1:82" ht="15" x14ac:dyDescent="0.2">
      <c r="B124" s="158"/>
      <c r="C124" s="7"/>
    </row>
    <row r="125" spans="1:82" ht="15" x14ac:dyDescent="0.2">
      <c r="B125" s="156"/>
      <c r="C125" s="93"/>
    </row>
    <row r="126" spans="1:82" ht="15" x14ac:dyDescent="0.2">
      <c r="B126" s="158"/>
      <c r="C126" s="7"/>
    </row>
    <row r="127" spans="1:82" ht="15" x14ac:dyDescent="0.2">
      <c r="B127" s="156"/>
      <c r="C127" s="30"/>
    </row>
    <row r="128" spans="1:82" ht="15" x14ac:dyDescent="0.2">
      <c r="B128" s="156"/>
      <c r="C128" s="30"/>
    </row>
    <row r="129" spans="1:3" ht="15" x14ac:dyDescent="0.2">
      <c r="B129" s="156"/>
      <c r="C129" s="30"/>
    </row>
    <row r="130" spans="1:3" ht="15" x14ac:dyDescent="0.2">
      <c r="B130" s="156"/>
      <c r="C130" s="30"/>
    </row>
    <row r="137" spans="1:3" ht="13.5" thickBot="1" x14ac:dyDescent="0.25">
      <c r="A137" s="100"/>
      <c r="B137" s="159"/>
      <c r="C137" s="100"/>
    </row>
  </sheetData>
  <sortState xmlns:xlrd2="http://schemas.microsoft.com/office/spreadsheetml/2017/richdata2" ref="B5:BB122">
    <sortCondition descending="1" ref="D5"/>
    <sortCondition descending="1" ref="T5"/>
    <sortCondition descending="1" ref="S5"/>
  </sortState>
  <phoneticPr fontId="31" type="noConversion"/>
  <pageMargins left="0.19685039370078741" right="0.19685039370078741" top="0.19685039370078741" bottom="0.19685039370078741" header="0" footer="0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4"/>
  <dimension ref="A1:Q136"/>
  <sheetViews>
    <sheetView workbookViewId="0">
      <selection activeCell="T17" sqref="T17"/>
    </sheetView>
  </sheetViews>
  <sheetFormatPr defaultRowHeight="12.75" x14ac:dyDescent="0.2"/>
  <cols>
    <col min="1" max="1" width="3.42578125" customWidth="1"/>
    <col min="2" max="2" width="12.140625" style="1" customWidth="1"/>
    <col min="3" max="3" width="9.140625" style="9"/>
    <col min="4" max="4" width="9.140625" style="1"/>
    <col min="5" max="5" width="5" style="1" customWidth="1"/>
    <col min="6" max="6" width="10.7109375" style="1" customWidth="1"/>
    <col min="7" max="7" width="14" style="1" customWidth="1"/>
    <col min="8" max="8" width="9.140625" style="1"/>
    <col min="9" max="9" width="10.7109375" customWidth="1"/>
    <col min="10" max="10" width="14" customWidth="1"/>
    <col min="13" max="13" width="3.7109375" customWidth="1"/>
  </cols>
  <sheetData>
    <row r="1" spans="1:17" s="13" customFormat="1" ht="18" customHeight="1" x14ac:dyDescent="0.3">
      <c r="A1" s="120"/>
      <c r="B1" s="119" t="s">
        <v>231</v>
      </c>
      <c r="C1" s="120"/>
      <c r="D1" s="120"/>
      <c r="E1" s="120"/>
      <c r="F1" s="120"/>
      <c r="G1" s="120"/>
      <c r="H1" s="120"/>
      <c r="I1" s="120"/>
      <c r="J1" s="120"/>
      <c r="K1" s="117"/>
      <c r="L1" s="117"/>
      <c r="M1" s="117"/>
      <c r="N1" s="117"/>
      <c r="O1" s="117"/>
      <c r="P1" s="117"/>
      <c r="Q1" s="117"/>
    </row>
    <row r="2" spans="1:17" s="13" customFormat="1" ht="18" customHeight="1" x14ac:dyDescent="0.3">
      <c r="A2" s="131" t="s">
        <v>245</v>
      </c>
      <c r="B2" s="120" t="s">
        <v>232</v>
      </c>
      <c r="C2" s="120"/>
      <c r="D2" s="120"/>
      <c r="E2" s="120"/>
      <c r="F2" s="120"/>
      <c r="G2" s="120"/>
      <c r="H2" s="120"/>
      <c r="I2" s="120"/>
      <c r="J2" s="120"/>
      <c r="K2" s="117"/>
      <c r="L2" s="117"/>
      <c r="M2" s="117"/>
      <c r="N2" s="117"/>
      <c r="O2" s="117"/>
      <c r="P2" s="117"/>
      <c r="Q2" s="117"/>
    </row>
    <row r="3" spans="1:17" s="12" customFormat="1" ht="18" customHeight="1" x14ac:dyDescent="0.3">
      <c r="A3" s="131" t="s">
        <v>246</v>
      </c>
      <c r="B3" s="120" t="s">
        <v>233</v>
      </c>
      <c r="C3" s="120"/>
      <c r="D3" s="120"/>
      <c r="E3" s="120"/>
      <c r="F3" s="120"/>
      <c r="G3" s="120"/>
      <c r="H3" s="120"/>
      <c r="I3" s="120"/>
      <c r="J3" s="120"/>
      <c r="K3" s="57"/>
      <c r="L3" s="57"/>
      <c r="M3" s="57"/>
      <c r="N3" s="57"/>
      <c r="O3" s="57"/>
      <c r="P3" s="57"/>
      <c r="Q3" s="57"/>
    </row>
    <row r="4" spans="1:17" s="12" customFormat="1" ht="18" customHeight="1" x14ac:dyDescent="0.3">
      <c r="A4" s="131"/>
      <c r="B4" s="121" t="s">
        <v>234</v>
      </c>
      <c r="C4" s="121"/>
      <c r="D4" s="121"/>
      <c r="E4" s="121"/>
      <c r="F4" s="121"/>
      <c r="G4" s="121"/>
      <c r="H4" s="121"/>
      <c r="I4" s="121"/>
      <c r="J4" s="121"/>
      <c r="K4" s="57"/>
      <c r="L4" s="57"/>
      <c r="M4" s="57"/>
      <c r="N4" s="57"/>
      <c r="O4" s="57"/>
      <c r="P4" s="57"/>
      <c r="Q4" s="57"/>
    </row>
    <row r="5" spans="1:17" s="12" customFormat="1" ht="18" customHeight="1" x14ac:dyDescent="0.3">
      <c r="A5" s="131" t="s">
        <v>247</v>
      </c>
      <c r="B5" s="120" t="s">
        <v>235</v>
      </c>
      <c r="C5" s="120"/>
      <c r="D5" s="120"/>
      <c r="E5" s="120"/>
      <c r="F5" s="120"/>
      <c r="G5" s="120"/>
      <c r="H5" s="120"/>
      <c r="I5" s="120"/>
      <c r="J5" s="120"/>
      <c r="K5" s="57"/>
      <c r="L5" s="57"/>
      <c r="M5" s="57"/>
      <c r="N5" s="57"/>
      <c r="O5" s="57"/>
      <c r="P5" s="57"/>
      <c r="Q5" s="57"/>
    </row>
    <row r="6" spans="1:17" s="12" customFormat="1" ht="18" customHeight="1" x14ac:dyDescent="0.3">
      <c r="A6" s="131" t="s">
        <v>248</v>
      </c>
      <c r="B6" s="120" t="s">
        <v>236</v>
      </c>
      <c r="C6" s="120"/>
      <c r="D6" s="120"/>
      <c r="E6" s="120"/>
      <c r="F6" s="120"/>
      <c r="G6" s="120"/>
      <c r="H6" s="120"/>
      <c r="I6" s="120"/>
      <c r="J6" s="120"/>
      <c r="K6" s="77"/>
      <c r="L6" s="28"/>
      <c r="M6" s="57"/>
      <c r="N6" s="57"/>
      <c r="O6" s="57"/>
      <c r="P6" s="57"/>
      <c r="Q6" s="57"/>
    </row>
    <row r="7" spans="1:17" s="12" customFormat="1" ht="18" customHeight="1" x14ac:dyDescent="0.3">
      <c r="A7" s="131" t="s">
        <v>249</v>
      </c>
      <c r="B7" s="120" t="s">
        <v>237</v>
      </c>
      <c r="C7" s="120"/>
      <c r="D7" s="120"/>
      <c r="E7" s="120"/>
      <c r="F7" s="120"/>
      <c r="G7" s="120"/>
      <c r="H7" s="120"/>
      <c r="I7" s="120"/>
      <c r="J7" s="120"/>
      <c r="K7" s="77"/>
      <c r="L7" s="28"/>
      <c r="M7" s="57"/>
      <c r="N7" s="57"/>
      <c r="O7" s="57"/>
      <c r="P7" s="57"/>
      <c r="Q7" s="57"/>
    </row>
    <row r="8" spans="1:17" s="12" customFormat="1" ht="18" customHeight="1" x14ac:dyDescent="0.3">
      <c r="A8" s="131"/>
      <c r="B8" s="120" t="s">
        <v>238</v>
      </c>
      <c r="C8" s="120"/>
      <c r="D8" s="120"/>
      <c r="E8" s="120"/>
      <c r="F8" s="120"/>
      <c r="G8" s="120"/>
      <c r="H8" s="120"/>
      <c r="I8" s="120"/>
      <c r="J8" s="120"/>
      <c r="K8" s="78"/>
      <c r="L8" s="78"/>
      <c r="M8" s="57"/>
      <c r="N8" s="57"/>
      <c r="O8" s="57"/>
      <c r="P8" s="57"/>
      <c r="Q8" s="57"/>
    </row>
    <row r="9" spans="1:17" s="12" customFormat="1" ht="18" customHeight="1" x14ac:dyDescent="0.3">
      <c r="A9" s="131"/>
      <c r="B9" s="120"/>
      <c r="C9" s="120"/>
      <c r="D9" s="120"/>
      <c r="E9" s="120"/>
      <c r="F9" s="120"/>
      <c r="G9" s="120"/>
      <c r="H9" s="120"/>
      <c r="I9" s="120"/>
      <c r="J9" s="120"/>
      <c r="K9" s="56"/>
      <c r="L9" s="55"/>
      <c r="M9" s="57"/>
      <c r="N9" s="57"/>
      <c r="O9" s="57"/>
      <c r="P9" s="57"/>
      <c r="Q9" s="57"/>
    </row>
    <row r="10" spans="1:17" s="12" customFormat="1" ht="18" customHeight="1" x14ac:dyDescent="0.25">
      <c r="A10"/>
      <c r="B10" s="132" t="s">
        <v>239</v>
      </c>
      <c r="C10" s="133"/>
      <c r="D10" s="133"/>
      <c r="E10" s="1"/>
      <c r="F10" s="1"/>
      <c r="G10" s="122">
        <v>0.8</v>
      </c>
      <c r="H10"/>
      <c r="I10" s="1"/>
      <c r="J10" s="122">
        <v>0.8</v>
      </c>
      <c r="K10" s="56"/>
      <c r="L10" s="55"/>
      <c r="M10" s="57"/>
      <c r="N10" s="57"/>
      <c r="O10" s="57"/>
      <c r="P10" s="57"/>
      <c r="Q10" s="57"/>
    </row>
    <row r="11" spans="1:17" s="12" customFormat="1" ht="51" customHeight="1" x14ac:dyDescent="0.25">
      <c r="A11"/>
      <c r="B11" s="123" t="s">
        <v>0</v>
      </c>
      <c r="C11" s="123" t="s">
        <v>240</v>
      </c>
      <c r="D11" s="124" t="s">
        <v>241</v>
      </c>
      <c r="E11" s="125"/>
      <c r="F11" s="126" t="s">
        <v>250</v>
      </c>
      <c r="G11" s="126" t="s">
        <v>242</v>
      </c>
      <c r="H11"/>
      <c r="I11" s="126" t="s">
        <v>250</v>
      </c>
      <c r="J11" s="126" t="s">
        <v>242</v>
      </c>
      <c r="K11" s="56"/>
      <c r="L11" s="55"/>
      <c r="M11" s="57"/>
      <c r="N11" s="57"/>
      <c r="O11" s="57"/>
      <c r="P11" s="57"/>
      <c r="Q11" s="57"/>
    </row>
    <row r="12" spans="1:17" s="12" customFormat="1" ht="18" customHeight="1" x14ac:dyDescent="0.25">
      <c r="A12"/>
      <c r="B12" s="113">
        <v>1</v>
      </c>
      <c r="C12" s="127">
        <v>15</v>
      </c>
      <c r="D12" s="127">
        <v>20</v>
      </c>
      <c r="E12" s="128"/>
      <c r="F12" s="129" t="s">
        <v>243</v>
      </c>
      <c r="G12" s="113">
        <f>ROUND(4*0.8,0)</f>
        <v>3</v>
      </c>
      <c r="H12"/>
      <c r="I12" s="113">
        <v>31</v>
      </c>
      <c r="J12" s="113">
        <f t="shared" ref="J12:J61" si="0">ROUND(I12*$J$10,0)</f>
        <v>25</v>
      </c>
      <c r="K12" s="79"/>
      <c r="L12" s="55"/>
      <c r="M12" s="57"/>
      <c r="N12" s="57"/>
      <c r="O12" s="57"/>
      <c r="P12" s="57"/>
      <c r="Q12" s="57"/>
    </row>
    <row r="13" spans="1:17" s="12" customFormat="1" ht="18" customHeight="1" x14ac:dyDescent="0.25">
      <c r="A13"/>
      <c r="B13" s="113">
        <v>2</v>
      </c>
      <c r="C13" s="127">
        <v>13</v>
      </c>
      <c r="D13" s="127">
        <v>18</v>
      </c>
      <c r="E13" s="128"/>
      <c r="F13" s="113">
        <v>5</v>
      </c>
      <c r="G13" s="113">
        <f>ROUND(F13*$G$10,0)</f>
        <v>4</v>
      </c>
      <c r="H13"/>
      <c r="I13" s="113">
        <v>32</v>
      </c>
      <c r="J13" s="113">
        <f t="shared" si="0"/>
        <v>26</v>
      </c>
      <c r="K13" s="56"/>
      <c r="L13" s="55"/>
      <c r="M13" s="57"/>
      <c r="N13" s="57"/>
      <c r="O13" s="57"/>
      <c r="P13" s="57"/>
      <c r="Q13" s="57"/>
    </row>
    <row r="14" spans="1:17" s="12" customFormat="1" ht="18" customHeight="1" x14ac:dyDescent="0.25">
      <c r="A14"/>
      <c r="B14" s="113">
        <v>3</v>
      </c>
      <c r="C14" s="127">
        <v>11</v>
      </c>
      <c r="D14" s="127">
        <v>16</v>
      </c>
      <c r="E14" s="128"/>
      <c r="F14" s="113">
        <v>6</v>
      </c>
      <c r="G14" s="113">
        <f t="shared" ref="G14:G38" si="1">ROUND(F14*$G$10,0)</f>
        <v>5</v>
      </c>
      <c r="H14"/>
      <c r="I14" s="113">
        <v>33</v>
      </c>
      <c r="J14" s="113">
        <f t="shared" si="0"/>
        <v>26</v>
      </c>
      <c r="K14" s="56"/>
      <c r="L14" s="55"/>
      <c r="M14" s="57"/>
      <c r="N14" s="57"/>
      <c r="O14" s="57"/>
      <c r="P14" s="57"/>
      <c r="Q14" s="57"/>
    </row>
    <row r="15" spans="1:17" s="12" customFormat="1" ht="18" customHeight="1" x14ac:dyDescent="0.25">
      <c r="A15"/>
      <c r="B15" s="113">
        <v>4</v>
      </c>
      <c r="C15" s="127">
        <v>9</v>
      </c>
      <c r="D15" s="127">
        <v>14</v>
      </c>
      <c r="E15" s="128"/>
      <c r="F15" s="113">
        <v>7</v>
      </c>
      <c r="G15" s="113">
        <f t="shared" si="1"/>
        <v>6</v>
      </c>
      <c r="H15"/>
      <c r="I15" s="113">
        <v>34</v>
      </c>
      <c r="J15" s="113">
        <f t="shared" si="0"/>
        <v>27</v>
      </c>
      <c r="K15" s="56"/>
      <c r="L15" s="55"/>
      <c r="M15" s="57"/>
      <c r="N15" s="57"/>
      <c r="O15" s="57"/>
      <c r="P15" s="57"/>
      <c r="Q15" s="57"/>
    </row>
    <row r="16" spans="1:17" s="12" customFormat="1" ht="18" customHeight="1" x14ac:dyDescent="0.25">
      <c r="A16"/>
      <c r="B16" s="113">
        <v>5</v>
      </c>
      <c r="C16" s="127">
        <v>7</v>
      </c>
      <c r="D16" s="127">
        <v>12</v>
      </c>
      <c r="E16" s="128"/>
      <c r="F16" s="113">
        <v>8</v>
      </c>
      <c r="G16" s="113">
        <f t="shared" si="1"/>
        <v>6</v>
      </c>
      <c r="H16"/>
      <c r="I16" s="113">
        <v>35</v>
      </c>
      <c r="J16" s="113">
        <f t="shared" si="0"/>
        <v>28</v>
      </c>
      <c r="K16" s="56"/>
      <c r="L16" s="55"/>
      <c r="M16" s="57"/>
      <c r="N16" s="57"/>
      <c r="O16" s="57"/>
      <c r="P16" s="57"/>
      <c r="Q16" s="57"/>
    </row>
    <row r="17" spans="1:17" s="12" customFormat="1" ht="18" customHeight="1" x14ac:dyDescent="0.25">
      <c r="A17"/>
      <c r="B17" s="113">
        <v>6</v>
      </c>
      <c r="C17" s="127">
        <v>6</v>
      </c>
      <c r="D17" s="127">
        <v>11</v>
      </c>
      <c r="E17" s="128"/>
      <c r="F17" s="113">
        <v>9</v>
      </c>
      <c r="G17" s="113">
        <f t="shared" si="1"/>
        <v>7</v>
      </c>
      <c r="H17"/>
      <c r="I17" s="113">
        <v>36</v>
      </c>
      <c r="J17" s="113">
        <f t="shared" si="0"/>
        <v>29</v>
      </c>
      <c r="K17" s="57"/>
      <c r="L17" s="57"/>
      <c r="M17" s="57"/>
      <c r="N17" s="57"/>
      <c r="O17" s="57"/>
      <c r="P17" s="57"/>
      <c r="Q17" s="57"/>
    </row>
    <row r="18" spans="1:17" s="12" customFormat="1" ht="18" customHeight="1" x14ac:dyDescent="0.25">
      <c r="A18"/>
      <c r="B18" s="113">
        <v>7</v>
      </c>
      <c r="C18" s="127">
        <v>5</v>
      </c>
      <c r="D18" s="127">
        <v>10</v>
      </c>
      <c r="E18" s="128"/>
      <c r="F18" s="113">
        <v>10</v>
      </c>
      <c r="G18" s="113">
        <f t="shared" si="1"/>
        <v>8</v>
      </c>
      <c r="H18"/>
      <c r="I18" s="113">
        <v>37</v>
      </c>
      <c r="J18" s="113">
        <f t="shared" si="0"/>
        <v>30</v>
      </c>
      <c r="K18" s="57"/>
      <c r="L18" s="57"/>
      <c r="M18" s="57"/>
      <c r="N18" s="57"/>
      <c r="O18" s="57"/>
      <c r="P18" s="57"/>
      <c r="Q18" s="57"/>
    </row>
    <row r="19" spans="1:17" s="12" customFormat="1" ht="18" customHeight="1" x14ac:dyDescent="0.25">
      <c r="A19"/>
      <c r="B19" s="113">
        <v>8</v>
      </c>
      <c r="C19" s="127">
        <v>4</v>
      </c>
      <c r="D19" s="127">
        <v>9</v>
      </c>
      <c r="E19" s="128"/>
      <c r="F19" s="113">
        <v>11</v>
      </c>
      <c r="G19" s="113">
        <f t="shared" si="1"/>
        <v>9</v>
      </c>
      <c r="H19"/>
      <c r="I19" s="113">
        <v>38</v>
      </c>
      <c r="J19" s="113">
        <f t="shared" si="0"/>
        <v>30</v>
      </c>
      <c r="K19" s="57"/>
      <c r="L19" s="57"/>
      <c r="M19" s="57"/>
      <c r="N19" s="57"/>
      <c r="O19" s="57"/>
      <c r="P19" s="57"/>
      <c r="Q19" s="57"/>
    </row>
    <row r="20" spans="1:17" s="12" customFormat="1" ht="18" customHeight="1" x14ac:dyDescent="0.25">
      <c r="A20"/>
      <c r="B20" s="113">
        <v>9</v>
      </c>
      <c r="C20" s="127">
        <v>3</v>
      </c>
      <c r="D20" s="127">
        <v>8</v>
      </c>
      <c r="E20" s="128"/>
      <c r="F20" s="113">
        <v>12</v>
      </c>
      <c r="G20" s="113">
        <f t="shared" si="1"/>
        <v>10</v>
      </c>
      <c r="H20"/>
      <c r="I20" s="113">
        <v>39</v>
      </c>
      <c r="J20" s="113">
        <f t="shared" si="0"/>
        <v>31</v>
      </c>
      <c r="K20" s="57"/>
      <c r="L20" s="57"/>
      <c r="M20" s="57"/>
      <c r="N20" s="57"/>
      <c r="O20" s="57"/>
      <c r="P20" s="57"/>
      <c r="Q20" s="57"/>
    </row>
    <row r="21" spans="1:17" s="12" customFormat="1" ht="18" customHeight="1" x14ac:dyDescent="0.25">
      <c r="A21"/>
      <c r="B21" s="113">
        <v>10</v>
      </c>
      <c r="C21" s="127">
        <v>2</v>
      </c>
      <c r="D21" s="127">
        <v>7</v>
      </c>
      <c r="E21" s="128"/>
      <c r="F21" s="113">
        <v>13</v>
      </c>
      <c r="G21" s="113">
        <f t="shared" si="1"/>
        <v>10</v>
      </c>
      <c r="H21"/>
      <c r="I21" s="113">
        <v>40</v>
      </c>
      <c r="J21" s="113">
        <f t="shared" si="0"/>
        <v>32</v>
      </c>
      <c r="K21" s="57"/>
      <c r="L21" s="57"/>
      <c r="M21" s="57"/>
      <c r="N21" s="57"/>
      <c r="O21" s="57"/>
      <c r="P21" s="57"/>
      <c r="Q21" s="57"/>
    </row>
    <row r="22" spans="1:17" s="12" customFormat="1" ht="15.75" x14ac:dyDescent="0.25">
      <c r="A22"/>
      <c r="B22" s="129" t="s">
        <v>244</v>
      </c>
      <c r="C22" s="127">
        <v>1</v>
      </c>
      <c r="D22" s="127">
        <v>6</v>
      </c>
      <c r="E22" s="128"/>
      <c r="F22" s="113">
        <v>14</v>
      </c>
      <c r="G22" s="113">
        <f t="shared" si="1"/>
        <v>11</v>
      </c>
      <c r="H22"/>
      <c r="I22" s="113">
        <v>41</v>
      </c>
      <c r="J22" s="113">
        <f t="shared" si="0"/>
        <v>33</v>
      </c>
      <c r="K22" s="77"/>
      <c r="L22" s="28"/>
      <c r="M22" s="57"/>
      <c r="N22" s="57"/>
      <c r="O22" s="57"/>
      <c r="P22" s="57"/>
      <c r="Q22" s="57"/>
    </row>
    <row r="23" spans="1:17" s="12" customFormat="1" ht="15.75" x14ac:dyDescent="0.25">
      <c r="A23"/>
      <c r="B23" s="130"/>
      <c r="C23" s="128"/>
      <c r="D23" s="128"/>
      <c r="E23" s="128"/>
      <c r="F23" s="113">
        <v>15</v>
      </c>
      <c r="G23" s="113">
        <f t="shared" si="1"/>
        <v>12</v>
      </c>
      <c r="H23"/>
      <c r="I23" s="113">
        <v>42</v>
      </c>
      <c r="J23" s="113">
        <f t="shared" si="0"/>
        <v>34</v>
      </c>
      <c r="K23" s="77"/>
      <c r="L23" s="28"/>
      <c r="M23" s="57"/>
      <c r="N23" s="57"/>
      <c r="O23" s="57"/>
      <c r="P23" s="57"/>
      <c r="Q23" s="57"/>
    </row>
    <row r="24" spans="1:17" s="12" customFormat="1" ht="15.75" x14ac:dyDescent="0.25">
      <c r="A24"/>
      <c r="B24" s="10"/>
      <c r="C24" s="128"/>
      <c r="D24" s="128"/>
      <c r="E24" s="128"/>
      <c r="F24" s="113">
        <v>16</v>
      </c>
      <c r="G24" s="113">
        <f t="shared" si="1"/>
        <v>13</v>
      </c>
      <c r="H24"/>
      <c r="I24" s="113">
        <v>43</v>
      </c>
      <c r="J24" s="113">
        <f t="shared" si="0"/>
        <v>34</v>
      </c>
      <c r="K24" s="78"/>
      <c r="L24" s="78"/>
      <c r="M24" s="57"/>
      <c r="N24" s="57"/>
      <c r="O24" s="57"/>
      <c r="P24" s="57"/>
      <c r="Q24" s="57"/>
    </row>
    <row r="25" spans="1:17" s="12" customFormat="1" ht="15.75" x14ac:dyDescent="0.25">
      <c r="A25"/>
      <c r="B25" s="10"/>
      <c r="C25" s="128"/>
      <c r="D25" s="128"/>
      <c r="E25" s="128"/>
      <c r="F25" s="113">
        <v>17</v>
      </c>
      <c r="G25" s="113">
        <f t="shared" si="1"/>
        <v>14</v>
      </c>
      <c r="H25"/>
      <c r="I25" s="113">
        <v>44</v>
      </c>
      <c r="J25" s="113">
        <f t="shared" si="0"/>
        <v>35</v>
      </c>
      <c r="K25" s="56"/>
      <c r="L25" s="55"/>
      <c r="M25" s="57"/>
      <c r="N25" s="57"/>
      <c r="O25" s="57"/>
      <c r="P25" s="57"/>
      <c r="Q25" s="57"/>
    </row>
    <row r="26" spans="1:17" s="12" customFormat="1" ht="15.75" x14ac:dyDescent="0.25">
      <c r="A26"/>
      <c r="B26" s="130"/>
      <c r="C26" s="128"/>
      <c r="D26" s="128"/>
      <c r="E26" s="128"/>
      <c r="F26" s="113">
        <v>18</v>
      </c>
      <c r="G26" s="113">
        <f t="shared" si="1"/>
        <v>14</v>
      </c>
      <c r="H26"/>
      <c r="I26" s="113">
        <v>45</v>
      </c>
      <c r="J26" s="113">
        <f t="shared" si="0"/>
        <v>36</v>
      </c>
      <c r="K26" s="56"/>
      <c r="L26" s="55"/>
      <c r="M26" s="57"/>
      <c r="N26" s="57"/>
      <c r="O26" s="57"/>
      <c r="P26" s="57"/>
      <c r="Q26" s="57"/>
    </row>
    <row r="27" spans="1:17" ht="15.75" x14ac:dyDescent="0.25">
      <c r="B27"/>
      <c r="C27"/>
      <c r="D27"/>
      <c r="E27"/>
      <c r="F27" s="113">
        <v>19</v>
      </c>
      <c r="G27" s="113">
        <f t="shared" si="1"/>
        <v>15</v>
      </c>
      <c r="H27"/>
      <c r="I27" s="113">
        <v>46</v>
      </c>
      <c r="J27" s="113">
        <f t="shared" si="0"/>
        <v>37</v>
      </c>
      <c r="K27" s="56"/>
      <c r="L27" s="55"/>
      <c r="M27" s="67"/>
      <c r="N27" s="67"/>
      <c r="O27" s="67"/>
      <c r="P27" s="67"/>
      <c r="Q27" s="67"/>
    </row>
    <row r="28" spans="1:17" ht="15.75" x14ac:dyDescent="0.25">
      <c r="B28"/>
      <c r="C28"/>
      <c r="D28"/>
      <c r="E28"/>
      <c r="F28" s="113">
        <v>20</v>
      </c>
      <c r="G28" s="113">
        <f t="shared" si="1"/>
        <v>16</v>
      </c>
      <c r="H28"/>
      <c r="I28" s="113">
        <v>47</v>
      </c>
      <c r="J28" s="113">
        <f t="shared" si="0"/>
        <v>38</v>
      </c>
      <c r="K28" s="56"/>
      <c r="L28" s="55"/>
      <c r="M28" s="67"/>
      <c r="N28" s="67"/>
      <c r="O28" s="67"/>
      <c r="P28" s="67"/>
      <c r="Q28" s="67"/>
    </row>
    <row r="29" spans="1:17" ht="15.75" x14ac:dyDescent="0.25">
      <c r="B29"/>
      <c r="C29"/>
      <c r="D29"/>
      <c r="E29"/>
      <c r="F29" s="113">
        <v>21</v>
      </c>
      <c r="G29" s="113">
        <f t="shared" si="1"/>
        <v>17</v>
      </c>
      <c r="H29"/>
      <c r="I29" s="113">
        <v>48</v>
      </c>
      <c r="J29" s="113">
        <f t="shared" si="0"/>
        <v>38</v>
      </c>
      <c r="K29" s="56"/>
      <c r="L29" s="55"/>
      <c r="M29" s="67"/>
      <c r="N29" s="67"/>
      <c r="O29" s="67"/>
      <c r="P29" s="67"/>
      <c r="Q29" s="67"/>
    </row>
    <row r="30" spans="1:17" ht="15.75" x14ac:dyDescent="0.25">
      <c r="B30"/>
      <c r="C30"/>
      <c r="D30"/>
      <c r="E30"/>
      <c r="F30" s="113">
        <v>22</v>
      </c>
      <c r="G30" s="113">
        <f t="shared" si="1"/>
        <v>18</v>
      </c>
      <c r="H30"/>
      <c r="I30" s="113">
        <v>49</v>
      </c>
      <c r="J30" s="113">
        <f t="shared" si="0"/>
        <v>39</v>
      </c>
      <c r="K30" s="56"/>
      <c r="L30" s="55"/>
      <c r="M30" s="67"/>
      <c r="N30" s="67"/>
      <c r="O30" s="67"/>
      <c r="P30" s="67"/>
      <c r="Q30" s="67"/>
    </row>
    <row r="31" spans="1:17" ht="15.75" x14ac:dyDescent="0.25">
      <c r="B31"/>
      <c r="C31"/>
      <c r="D31"/>
      <c r="E31"/>
      <c r="F31" s="113">
        <v>23</v>
      </c>
      <c r="G31" s="113">
        <f t="shared" si="1"/>
        <v>18</v>
      </c>
      <c r="H31"/>
      <c r="I31" s="113">
        <v>50</v>
      </c>
      <c r="J31" s="113">
        <f t="shared" si="0"/>
        <v>40</v>
      </c>
      <c r="K31" s="56"/>
      <c r="L31" s="55"/>
      <c r="M31" s="67"/>
      <c r="N31" s="67"/>
      <c r="O31" s="67"/>
      <c r="P31" s="67"/>
      <c r="Q31" s="67"/>
    </row>
    <row r="32" spans="1:17" ht="15.75" x14ac:dyDescent="0.25">
      <c r="B32"/>
      <c r="C32"/>
      <c r="D32"/>
      <c r="E32"/>
      <c r="F32" s="113">
        <v>24</v>
      </c>
      <c r="G32" s="113">
        <f t="shared" si="1"/>
        <v>19</v>
      </c>
      <c r="H32"/>
      <c r="I32" s="113">
        <v>51</v>
      </c>
      <c r="J32" s="113">
        <f t="shared" si="0"/>
        <v>41</v>
      </c>
      <c r="K32" s="56"/>
      <c r="L32" s="55"/>
      <c r="M32" s="67"/>
      <c r="N32" s="67"/>
      <c r="O32" s="67"/>
      <c r="P32" s="67"/>
      <c r="Q32" s="67"/>
    </row>
    <row r="33" spans="2:17" x14ac:dyDescent="0.2">
      <c r="B33"/>
      <c r="C33"/>
      <c r="D33"/>
      <c r="E33"/>
      <c r="F33" s="113">
        <v>25</v>
      </c>
      <c r="G33" s="113">
        <f t="shared" si="1"/>
        <v>20</v>
      </c>
      <c r="H33"/>
      <c r="I33" s="113">
        <v>52</v>
      </c>
      <c r="J33" s="113">
        <f t="shared" si="0"/>
        <v>42</v>
      </c>
      <c r="K33" s="67"/>
      <c r="L33" s="67"/>
      <c r="M33" s="67"/>
      <c r="N33" s="67"/>
      <c r="O33" s="67"/>
      <c r="P33" s="67"/>
      <c r="Q33" s="67"/>
    </row>
    <row r="34" spans="2:17" x14ac:dyDescent="0.2">
      <c r="B34"/>
      <c r="C34"/>
      <c r="D34"/>
      <c r="E34"/>
      <c r="F34" s="113">
        <v>26</v>
      </c>
      <c r="G34" s="113">
        <f t="shared" si="1"/>
        <v>21</v>
      </c>
      <c r="H34"/>
      <c r="I34" s="113">
        <v>53</v>
      </c>
      <c r="J34" s="113">
        <f t="shared" si="0"/>
        <v>42</v>
      </c>
      <c r="K34" s="67"/>
      <c r="L34" s="67"/>
      <c r="M34" s="67"/>
      <c r="N34" s="67"/>
      <c r="O34" s="67"/>
      <c r="P34" s="67"/>
      <c r="Q34" s="67"/>
    </row>
    <row r="35" spans="2:17" x14ac:dyDescent="0.2">
      <c r="B35"/>
      <c r="C35"/>
      <c r="D35"/>
      <c r="E35"/>
      <c r="F35" s="113">
        <v>27</v>
      </c>
      <c r="G35" s="113">
        <f t="shared" si="1"/>
        <v>22</v>
      </c>
      <c r="H35"/>
      <c r="I35" s="113">
        <v>54</v>
      </c>
      <c r="J35" s="113">
        <f t="shared" si="0"/>
        <v>43</v>
      </c>
      <c r="K35" s="67"/>
      <c r="L35" s="67"/>
      <c r="M35" s="67"/>
      <c r="N35" s="67"/>
      <c r="O35" s="67"/>
      <c r="P35" s="67"/>
      <c r="Q35" s="67"/>
    </row>
    <row r="36" spans="2:17" x14ac:dyDescent="0.2">
      <c r="B36"/>
      <c r="C36"/>
      <c r="D36"/>
      <c r="E36"/>
      <c r="F36" s="113">
        <v>28</v>
      </c>
      <c r="G36" s="113">
        <f t="shared" si="1"/>
        <v>22</v>
      </c>
      <c r="H36"/>
      <c r="I36" s="113">
        <v>55</v>
      </c>
      <c r="J36" s="113">
        <f t="shared" si="0"/>
        <v>44</v>
      </c>
      <c r="K36" s="67"/>
      <c r="L36" s="67"/>
      <c r="M36" s="67"/>
      <c r="N36" s="67"/>
      <c r="O36" s="67"/>
      <c r="P36" s="67"/>
      <c r="Q36" s="67"/>
    </row>
    <row r="37" spans="2:17" x14ac:dyDescent="0.2">
      <c r="B37"/>
      <c r="C37"/>
      <c r="D37"/>
      <c r="E37"/>
      <c r="F37" s="113">
        <v>29</v>
      </c>
      <c r="G37" s="113">
        <f t="shared" si="1"/>
        <v>23</v>
      </c>
      <c r="H37"/>
      <c r="I37" s="113">
        <v>56</v>
      </c>
      <c r="J37" s="113">
        <f t="shared" si="0"/>
        <v>45</v>
      </c>
      <c r="K37" s="67"/>
      <c r="L37" s="67"/>
      <c r="M37" s="67"/>
      <c r="N37" s="67"/>
      <c r="O37" s="67"/>
      <c r="P37" s="67"/>
      <c r="Q37" s="67"/>
    </row>
    <row r="38" spans="2:17" x14ac:dyDescent="0.2">
      <c r="B38"/>
      <c r="C38"/>
      <c r="D38"/>
      <c r="E38"/>
      <c r="F38" s="113">
        <v>30</v>
      </c>
      <c r="G38" s="113">
        <f t="shared" si="1"/>
        <v>24</v>
      </c>
      <c r="H38"/>
      <c r="I38" s="113">
        <v>57</v>
      </c>
      <c r="J38" s="113">
        <f t="shared" si="0"/>
        <v>46</v>
      </c>
      <c r="K38" s="67"/>
      <c r="L38" s="67"/>
      <c r="M38" s="67"/>
      <c r="N38" s="67"/>
      <c r="O38" s="67"/>
      <c r="P38" s="67"/>
      <c r="Q38" s="67"/>
    </row>
    <row r="39" spans="2:17" x14ac:dyDescent="0.2">
      <c r="B39"/>
      <c r="C39"/>
      <c r="D39"/>
      <c r="E39"/>
      <c r="F39"/>
      <c r="G39"/>
      <c r="H39"/>
      <c r="I39" s="113">
        <v>58</v>
      </c>
      <c r="J39" s="113">
        <f t="shared" si="0"/>
        <v>46</v>
      </c>
      <c r="K39" s="67"/>
      <c r="L39" s="67"/>
      <c r="M39" s="67"/>
      <c r="N39" s="67"/>
      <c r="O39" s="67"/>
      <c r="P39" s="67"/>
      <c r="Q39" s="67"/>
    </row>
    <row r="40" spans="2:17" x14ac:dyDescent="0.2">
      <c r="B40"/>
      <c r="C40"/>
      <c r="D40"/>
      <c r="E40"/>
      <c r="F40"/>
      <c r="G40"/>
      <c r="H40"/>
      <c r="I40" s="113">
        <v>59</v>
      </c>
      <c r="J40" s="113">
        <f t="shared" si="0"/>
        <v>47</v>
      </c>
      <c r="K40" s="67"/>
      <c r="L40" s="67"/>
      <c r="M40" s="67"/>
      <c r="N40" s="67"/>
      <c r="O40" s="67"/>
      <c r="P40" s="67"/>
      <c r="Q40" s="67"/>
    </row>
    <row r="41" spans="2:17" x14ac:dyDescent="0.2">
      <c r="B41"/>
      <c r="C41"/>
      <c r="D41"/>
      <c r="E41"/>
      <c r="F41"/>
      <c r="G41"/>
      <c r="H41"/>
      <c r="I41" s="113">
        <v>60</v>
      </c>
      <c r="J41" s="113">
        <f t="shared" si="0"/>
        <v>48</v>
      </c>
      <c r="K41" s="67"/>
      <c r="L41" s="67"/>
      <c r="M41" s="67"/>
      <c r="N41" s="67"/>
      <c r="O41" s="67"/>
      <c r="P41" s="67"/>
      <c r="Q41" s="67"/>
    </row>
    <row r="42" spans="2:17" x14ac:dyDescent="0.2">
      <c r="B42"/>
      <c r="C42"/>
      <c r="D42"/>
      <c r="E42"/>
      <c r="F42"/>
      <c r="G42"/>
      <c r="H42"/>
      <c r="I42" s="113">
        <v>61</v>
      </c>
      <c r="J42" s="113">
        <f t="shared" si="0"/>
        <v>49</v>
      </c>
      <c r="K42" s="67"/>
      <c r="L42" s="67"/>
      <c r="M42" s="67"/>
      <c r="N42" s="67"/>
      <c r="O42" s="67"/>
      <c r="P42" s="67"/>
      <c r="Q42" s="67"/>
    </row>
    <row r="43" spans="2:17" x14ac:dyDescent="0.2">
      <c r="B43"/>
      <c r="C43"/>
      <c r="D43"/>
      <c r="E43"/>
      <c r="F43"/>
      <c r="G43"/>
      <c r="H43"/>
      <c r="I43" s="113">
        <v>62</v>
      </c>
      <c r="J43" s="113">
        <f t="shared" si="0"/>
        <v>50</v>
      </c>
      <c r="K43" s="67"/>
      <c r="L43" s="67"/>
      <c r="M43" s="67"/>
      <c r="N43" s="67"/>
      <c r="O43" s="67"/>
      <c r="P43" s="67"/>
      <c r="Q43" s="67"/>
    </row>
    <row r="44" spans="2:17" x14ac:dyDescent="0.2">
      <c r="B44"/>
      <c r="C44"/>
      <c r="D44"/>
      <c r="E44"/>
      <c r="F44"/>
      <c r="G44"/>
      <c r="H44"/>
      <c r="I44" s="113">
        <v>63</v>
      </c>
      <c r="J44" s="113">
        <f t="shared" si="0"/>
        <v>50</v>
      </c>
      <c r="K44" s="67"/>
      <c r="L44" s="67"/>
      <c r="M44" s="67"/>
      <c r="N44" s="67"/>
      <c r="O44" s="67"/>
      <c r="P44" s="67"/>
      <c r="Q44" s="67"/>
    </row>
    <row r="45" spans="2:17" x14ac:dyDescent="0.2">
      <c r="B45"/>
      <c r="C45"/>
      <c r="D45"/>
      <c r="E45"/>
      <c r="F45"/>
      <c r="G45"/>
      <c r="H45"/>
      <c r="I45" s="113">
        <v>64</v>
      </c>
      <c r="J45" s="113">
        <f t="shared" si="0"/>
        <v>51</v>
      </c>
      <c r="K45" s="67"/>
      <c r="L45" s="67"/>
      <c r="M45" s="67"/>
      <c r="N45" s="67"/>
      <c r="O45" s="67"/>
      <c r="P45" s="67"/>
      <c r="Q45" s="67"/>
    </row>
    <row r="46" spans="2:17" x14ac:dyDescent="0.2">
      <c r="B46"/>
      <c r="C46"/>
      <c r="D46"/>
      <c r="E46"/>
      <c r="F46"/>
      <c r="G46"/>
      <c r="H46"/>
      <c r="I46" s="113">
        <v>65</v>
      </c>
      <c r="J46" s="113">
        <f t="shared" si="0"/>
        <v>52</v>
      </c>
      <c r="K46" s="67"/>
      <c r="L46" s="67"/>
      <c r="M46" s="67"/>
      <c r="N46" s="67"/>
      <c r="O46" s="67"/>
      <c r="P46" s="67"/>
      <c r="Q46" s="67"/>
    </row>
    <row r="47" spans="2:17" x14ac:dyDescent="0.2">
      <c r="B47"/>
      <c r="C47"/>
      <c r="D47"/>
      <c r="E47"/>
      <c r="F47"/>
      <c r="G47"/>
      <c r="H47"/>
      <c r="I47" s="113">
        <v>66</v>
      </c>
      <c r="J47" s="113">
        <f t="shared" si="0"/>
        <v>53</v>
      </c>
      <c r="K47" s="67"/>
      <c r="L47" s="67"/>
      <c r="M47" s="67"/>
      <c r="N47" s="67"/>
      <c r="O47" s="67"/>
      <c r="P47" s="67"/>
      <c r="Q47" s="67"/>
    </row>
    <row r="48" spans="2:17" x14ac:dyDescent="0.2">
      <c r="B48"/>
      <c r="C48"/>
      <c r="D48"/>
      <c r="E48"/>
      <c r="F48"/>
      <c r="G48"/>
      <c r="H48"/>
      <c r="I48" s="113">
        <v>67</v>
      </c>
      <c r="J48" s="113">
        <f t="shared" si="0"/>
        <v>54</v>
      </c>
      <c r="K48" s="67"/>
      <c r="L48" s="67"/>
      <c r="M48" s="67"/>
      <c r="N48" s="67"/>
      <c r="O48" s="67"/>
      <c r="P48" s="67"/>
      <c r="Q48" s="67"/>
    </row>
    <row r="49" spans="1:17" x14ac:dyDescent="0.2">
      <c r="B49"/>
      <c r="C49"/>
      <c r="D49"/>
      <c r="E49"/>
      <c r="F49"/>
      <c r="G49"/>
      <c r="H49"/>
      <c r="I49" s="113">
        <v>68</v>
      </c>
      <c r="J49" s="113">
        <f t="shared" si="0"/>
        <v>54</v>
      </c>
      <c r="K49" s="67"/>
      <c r="L49" s="67"/>
      <c r="M49" s="67"/>
      <c r="N49" s="67"/>
      <c r="O49" s="67"/>
      <c r="P49" s="67"/>
      <c r="Q49" s="67"/>
    </row>
    <row r="50" spans="1:17" x14ac:dyDescent="0.2">
      <c r="B50"/>
      <c r="C50"/>
      <c r="D50"/>
      <c r="E50"/>
      <c r="F50"/>
      <c r="G50"/>
      <c r="H50"/>
      <c r="I50" s="113">
        <v>69</v>
      </c>
      <c r="J50" s="113">
        <f t="shared" si="0"/>
        <v>55</v>
      </c>
      <c r="K50" s="67"/>
      <c r="L50" s="67"/>
      <c r="M50" s="67"/>
      <c r="N50" s="67"/>
      <c r="O50" s="67"/>
      <c r="P50" s="67"/>
      <c r="Q50" s="67"/>
    </row>
    <row r="51" spans="1:17" x14ac:dyDescent="0.2">
      <c r="B51"/>
      <c r="C51"/>
      <c r="D51"/>
      <c r="E51"/>
      <c r="F51"/>
      <c r="G51"/>
      <c r="H51"/>
      <c r="I51" s="113">
        <v>70</v>
      </c>
      <c r="J51" s="113">
        <f t="shared" si="0"/>
        <v>56</v>
      </c>
      <c r="K51" s="67"/>
      <c r="L51" s="67"/>
      <c r="M51" s="67"/>
      <c r="N51" s="67"/>
      <c r="O51" s="67"/>
      <c r="P51" s="67"/>
      <c r="Q51" s="67"/>
    </row>
    <row r="52" spans="1:17" x14ac:dyDescent="0.2">
      <c r="B52"/>
      <c r="C52"/>
      <c r="D52"/>
      <c r="E52"/>
      <c r="F52"/>
      <c r="G52"/>
      <c r="H52"/>
      <c r="I52" s="113">
        <v>71</v>
      </c>
      <c r="J52" s="113">
        <f t="shared" si="0"/>
        <v>57</v>
      </c>
      <c r="K52" s="67"/>
      <c r="L52" s="67"/>
      <c r="M52" s="67"/>
      <c r="N52" s="67"/>
      <c r="O52" s="67"/>
      <c r="P52" s="67"/>
      <c r="Q52" s="67"/>
    </row>
    <row r="53" spans="1:17" x14ac:dyDescent="0.2">
      <c r="B53"/>
      <c r="C53"/>
      <c r="D53"/>
      <c r="E53"/>
      <c r="F53"/>
      <c r="G53"/>
      <c r="H53"/>
      <c r="I53" s="113">
        <v>72</v>
      </c>
      <c r="J53" s="113">
        <f t="shared" si="0"/>
        <v>58</v>
      </c>
      <c r="K53" s="67"/>
      <c r="L53" s="67"/>
      <c r="M53" s="67"/>
      <c r="N53" s="67"/>
      <c r="O53" s="67"/>
      <c r="P53" s="67"/>
      <c r="Q53" s="67"/>
    </row>
    <row r="54" spans="1:17" x14ac:dyDescent="0.2">
      <c r="B54"/>
      <c r="C54"/>
      <c r="D54"/>
      <c r="E54"/>
      <c r="F54"/>
      <c r="G54"/>
      <c r="H54"/>
      <c r="I54" s="113">
        <v>73</v>
      </c>
      <c r="J54" s="113">
        <f t="shared" si="0"/>
        <v>58</v>
      </c>
      <c r="K54" s="67"/>
      <c r="L54" s="67"/>
      <c r="M54" s="67"/>
      <c r="N54" s="67"/>
      <c r="O54" s="67"/>
      <c r="P54" s="67"/>
      <c r="Q54" s="67"/>
    </row>
    <row r="55" spans="1:17" x14ac:dyDescent="0.2">
      <c r="B55"/>
      <c r="C55"/>
      <c r="D55"/>
      <c r="E55"/>
      <c r="F55"/>
      <c r="G55"/>
      <c r="H55"/>
      <c r="I55" s="113">
        <v>74</v>
      </c>
      <c r="J55" s="113">
        <f t="shared" si="0"/>
        <v>59</v>
      </c>
      <c r="K55" s="67"/>
      <c r="L55" s="67"/>
      <c r="M55" s="67"/>
      <c r="N55" s="67"/>
      <c r="O55" s="67"/>
      <c r="P55" s="67"/>
      <c r="Q55" s="67"/>
    </row>
    <row r="56" spans="1:17" x14ac:dyDescent="0.2">
      <c r="B56"/>
      <c r="C56"/>
      <c r="D56"/>
      <c r="E56"/>
      <c r="F56"/>
      <c r="G56"/>
      <c r="H56"/>
      <c r="I56" s="113">
        <v>75</v>
      </c>
      <c r="J56" s="113">
        <f t="shared" si="0"/>
        <v>60</v>
      </c>
      <c r="K56" s="67"/>
      <c r="L56" s="67"/>
      <c r="M56" s="67"/>
      <c r="N56" s="67"/>
      <c r="O56" s="67"/>
      <c r="P56" s="67"/>
      <c r="Q56" s="67"/>
    </row>
    <row r="57" spans="1:17" x14ac:dyDescent="0.2">
      <c r="B57"/>
      <c r="C57"/>
      <c r="D57"/>
      <c r="E57"/>
      <c r="F57"/>
      <c r="G57"/>
      <c r="H57"/>
      <c r="I57" s="113">
        <v>76</v>
      </c>
      <c r="J57" s="113">
        <f t="shared" si="0"/>
        <v>61</v>
      </c>
      <c r="K57" s="67"/>
      <c r="L57" s="67"/>
      <c r="M57" s="67"/>
      <c r="N57" s="67"/>
      <c r="O57" s="67"/>
      <c r="P57" s="67"/>
      <c r="Q57" s="67"/>
    </row>
    <row r="58" spans="1:17" x14ac:dyDescent="0.2">
      <c r="B58"/>
      <c r="C58"/>
      <c r="D58"/>
      <c r="E58"/>
      <c r="F58"/>
      <c r="G58"/>
      <c r="H58"/>
      <c r="I58" s="113">
        <v>77</v>
      </c>
      <c r="J58" s="113">
        <f t="shared" si="0"/>
        <v>62</v>
      </c>
      <c r="K58" s="67"/>
      <c r="L58" s="67"/>
      <c r="M58" s="67"/>
      <c r="N58" s="67"/>
      <c r="O58" s="67"/>
      <c r="P58" s="67"/>
      <c r="Q58" s="67"/>
    </row>
    <row r="59" spans="1:17" x14ac:dyDescent="0.2">
      <c r="B59"/>
      <c r="C59"/>
      <c r="D59"/>
      <c r="E59"/>
      <c r="F59"/>
      <c r="G59"/>
      <c r="H59"/>
      <c r="I59" s="113">
        <v>78</v>
      </c>
      <c r="J59" s="113">
        <f t="shared" si="0"/>
        <v>62</v>
      </c>
      <c r="K59" s="67"/>
      <c r="L59" s="67"/>
      <c r="M59" s="67"/>
      <c r="N59" s="67"/>
      <c r="O59" s="67"/>
      <c r="P59" s="67"/>
      <c r="Q59" s="67"/>
    </row>
    <row r="60" spans="1:17" x14ac:dyDescent="0.2">
      <c r="B60"/>
      <c r="C60"/>
      <c r="D60"/>
      <c r="E60"/>
      <c r="F60"/>
      <c r="G60"/>
      <c r="H60"/>
      <c r="I60" s="113">
        <v>79</v>
      </c>
      <c r="J60" s="113">
        <f t="shared" si="0"/>
        <v>63</v>
      </c>
      <c r="K60" s="67"/>
      <c r="L60" s="67"/>
      <c r="M60" s="67"/>
      <c r="N60" s="67"/>
      <c r="O60" s="67"/>
      <c r="P60" s="67"/>
      <c r="Q60" s="67"/>
    </row>
    <row r="61" spans="1:17" x14ac:dyDescent="0.2">
      <c r="B61"/>
      <c r="C61"/>
      <c r="D61"/>
      <c r="E61"/>
      <c r="F61"/>
      <c r="G61"/>
      <c r="H61"/>
      <c r="I61" s="113">
        <v>80</v>
      </c>
      <c r="J61" s="113">
        <f t="shared" si="0"/>
        <v>64</v>
      </c>
      <c r="K61" s="67"/>
      <c r="L61" s="67"/>
      <c r="M61" s="67"/>
      <c r="N61" s="67"/>
      <c r="O61" s="67"/>
      <c r="P61" s="67"/>
      <c r="Q61" s="67"/>
    </row>
    <row r="62" spans="1:17" x14ac:dyDescent="0.2">
      <c r="A62" s="67"/>
      <c r="B62" s="10"/>
      <c r="C62" s="118"/>
      <c r="D62" s="10"/>
      <c r="E62" s="10"/>
      <c r="F62" s="10"/>
      <c r="G62" s="10"/>
      <c r="H62" s="10"/>
      <c r="I62" s="67"/>
      <c r="J62" s="67"/>
      <c r="K62" s="67"/>
      <c r="L62" s="67"/>
      <c r="M62" s="67"/>
      <c r="N62" s="67"/>
      <c r="O62" s="67"/>
      <c r="P62" s="67"/>
      <c r="Q62" s="67"/>
    </row>
    <row r="63" spans="1:17" x14ac:dyDescent="0.2">
      <c r="A63" s="67"/>
      <c r="B63" s="10"/>
      <c r="C63" s="118"/>
      <c r="D63" s="10"/>
      <c r="E63" s="10"/>
      <c r="F63" s="10"/>
      <c r="G63" s="10"/>
      <c r="H63" s="10"/>
      <c r="I63" s="67"/>
      <c r="J63" s="67"/>
      <c r="K63" s="67"/>
      <c r="L63" s="67"/>
      <c r="M63" s="67"/>
      <c r="N63" s="67"/>
      <c r="O63" s="67"/>
      <c r="P63" s="67"/>
      <c r="Q63" s="67"/>
    </row>
    <row r="64" spans="1:17" x14ac:dyDescent="0.2">
      <c r="A64" s="67"/>
      <c r="B64" s="10"/>
      <c r="C64" s="118"/>
      <c r="D64" s="10"/>
      <c r="E64" s="10"/>
      <c r="F64" s="10"/>
      <c r="G64" s="10"/>
      <c r="H64" s="10"/>
      <c r="I64" s="67"/>
      <c r="J64" s="67"/>
      <c r="K64" s="67"/>
      <c r="L64" s="67"/>
      <c r="M64" s="67"/>
      <c r="N64" s="67"/>
      <c r="O64" s="67"/>
      <c r="P64" s="67"/>
      <c r="Q64" s="67"/>
    </row>
    <row r="65" spans="1:17" x14ac:dyDescent="0.2">
      <c r="A65" s="67"/>
      <c r="B65" s="10"/>
      <c r="C65" s="118"/>
      <c r="D65" s="10"/>
      <c r="E65" s="10"/>
      <c r="F65" s="10"/>
      <c r="G65" s="10"/>
      <c r="H65" s="10"/>
      <c r="I65" s="67"/>
      <c r="J65" s="67"/>
      <c r="K65" s="67"/>
      <c r="L65" s="67"/>
      <c r="M65" s="67"/>
      <c r="N65" s="67"/>
      <c r="O65" s="67"/>
      <c r="P65" s="67"/>
      <c r="Q65" s="67"/>
    </row>
    <row r="66" spans="1:17" x14ac:dyDescent="0.2">
      <c r="A66" s="67"/>
      <c r="B66" s="10"/>
      <c r="C66" s="118"/>
      <c r="D66" s="10"/>
      <c r="E66" s="10"/>
      <c r="F66" s="10"/>
      <c r="G66" s="10"/>
      <c r="H66" s="10"/>
      <c r="I66" s="67"/>
      <c r="J66" s="67"/>
      <c r="K66" s="67"/>
      <c r="L66" s="67"/>
      <c r="M66" s="67"/>
      <c r="N66" s="67"/>
      <c r="O66" s="67"/>
      <c r="P66" s="67"/>
      <c r="Q66" s="67"/>
    </row>
    <row r="67" spans="1:17" x14ac:dyDescent="0.2">
      <c r="A67" s="67"/>
      <c r="B67" s="10"/>
      <c r="C67" s="118"/>
      <c r="D67" s="10"/>
      <c r="E67" s="10"/>
      <c r="F67" s="10"/>
      <c r="G67" s="10"/>
      <c r="H67" s="10"/>
      <c r="I67" s="67"/>
      <c r="J67" s="67"/>
      <c r="K67" s="67"/>
      <c r="L67" s="67"/>
      <c r="M67" s="67"/>
      <c r="N67" s="67"/>
      <c r="O67" s="67"/>
      <c r="P67" s="67"/>
      <c r="Q67" s="67"/>
    </row>
    <row r="68" spans="1:17" x14ac:dyDescent="0.2">
      <c r="A68" s="67"/>
      <c r="B68" s="10"/>
      <c r="C68" s="118"/>
      <c r="D68" s="10"/>
      <c r="E68" s="10"/>
      <c r="F68" s="10"/>
      <c r="G68" s="10"/>
      <c r="H68" s="10"/>
      <c r="I68" s="67"/>
      <c r="J68" s="67"/>
      <c r="K68" s="67"/>
      <c r="L68" s="67"/>
      <c r="M68" s="67"/>
      <c r="N68" s="67"/>
      <c r="O68" s="67"/>
      <c r="P68" s="67"/>
      <c r="Q68" s="67"/>
    </row>
    <row r="69" spans="1:17" x14ac:dyDescent="0.2">
      <c r="A69" s="67"/>
      <c r="B69" s="10"/>
      <c r="C69" s="118"/>
      <c r="D69" s="10"/>
      <c r="E69" s="10"/>
      <c r="F69" s="10"/>
      <c r="G69" s="10"/>
      <c r="H69" s="10"/>
      <c r="I69" s="67"/>
      <c r="J69" s="67"/>
      <c r="K69" s="67"/>
      <c r="L69" s="67"/>
      <c r="M69" s="67"/>
      <c r="N69" s="67"/>
      <c r="O69" s="67"/>
      <c r="P69" s="67"/>
      <c r="Q69" s="67"/>
    </row>
    <row r="70" spans="1:17" x14ac:dyDescent="0.2">
      <c r="A70" s="67"/>
      <c r="B70" s="10"/>
      <c r="C70" s="118"/>
      <c r="D70" s="10"/>
      <c r="E70" s="10"/>
      <c r="F70" s="10"/>
      <c r="G70" s="10"/>
      <c r="H70" s="10"/>
      <c r="I70" s="67"/>
      <c r="J70" s="67"/>
      <c r="K70" s="67"/>
      <c r="L70" s="67"/>
      <c r="M70" s="67"/>
      <c r="N70" s="67"/>
      <c r="O70" s="67"/>
      <c r="P70" s="67"/>
      <c r="Q70" s="67"/>
    </row>
    <row r="71" spans="1:17" x14ac:dyDescent="0.2">
      <c r="A71" s="67"/>
      <c r="B71" s="10"/>
      <c r="C71" s="118"/>
      <c r="D71" s="10"/>
      <c r="E71" s="10"/>
      <c r="F71" s="10"/>
      <c r="G71" s="10"/>
      <c r="H71" s="10"/>
      <c r="I71" s="67"/>
      <c r="J71" s="67"/>
      <c r="K71" s="67"/>
      <c r="L71" s="67"/>
      <c r="M71" s="67"/>
      <c r="N71" s="67"/>
      <c r="O71" s="67"/>
      <c r="P71" s="67"/>
      <c r="Q71" s="67"/>
    </row>
    <row r="72" spans="1:17" x14ac:dyDescent="0.2">
      <c r="A72" s="67"/>
      <c r="B72" s="10"/>
      <c r="C72" s="118"/>
      <c r="D72" s="10"/>
      <c r="E72" s="10"/>
      <c r="F72" s="10"/>
      <c r="G72" s="10"/>
      <c r="H72" s="10"/>
      <c r="I72" s="67"/>
      <c r="J72" s="67"/>
      <c r="K72" s="67"/>
      <c r="L72" s="67"/>
      <c r="M72" s="67"/>
      <c r="N72" s="67"/>
      <c r="O72" s="67"/>
      <c r="P72" s="67"/>
      <c r="Q72" s="67"/>
    </row>
    <row r="73" spans="1:17" x14ac:dyDescent="0.2">
      <c r="A73" s="67"/>
      <c r="B73" s="10"/>
      <c r="C73" s="118"/>
      <c r="D73" s="10"/>
      <c r="E73" s="10"/>
      <c r="F73" s="10"/>
      <c r="G73" s="10"/>
      <c r="H73" s="10"/>
      <c r="I73" s="67"/>
      <c r="J73" s="67"/>
      <c r="K73" s="67"/>
      <c r="L73" s="67"/>
      <c r="M73" s="67"/>
      <c r="N73" s="67"/>
      <c r="O73" s="67"/>
      <c r="P73" s="67"/>
      <c r="Q73" s="67"/>
    </row>
    <row r="74" spans="1:17" x14ac:dyDescent="0.2">
      <c r="A74" s="67"/>
      <c r="B74" s="10"/>
      <c r="C74" s="118"/>
      <c r="D74" s="10"/>
      <c r="E74" s="10"/>
      <c r="F74" s="10"/>
      <c r="G74" s="10"/>
      <c r="H74" s="10"/>
      <c r="I74" s="67"/>
      <c r="J74" s="67"/>
      <c r="K74" s="67"/>
      <c r="L74" s="67"/>
      <c r="M74" s="67"/>
      <c r="N74" s="67"/>
      <c r="O74" s="67"/>
      <c r="P74" s="67"/>
      <c r="Q74" s="67"/>
    </row>
    <row r="75" spans="1:17" x14ac:dyDescent="0.2">
      <c r="A75" s="67"/>
      <c r="B75" s="10"/>
      <c r="C75" s="118"/>
      <c r="D75" s="10"/>
      <c r="E75" s="10"/>
      <c r="F75" s="10"/>
      <c r="G75" s="10"/>
      <c r="H75" s="10"/>
      <c r="I75" s="67"/>
      <c r="J75" s="67"/>
      <c r="K75" s="67"/>
      <c r="L75" s="67"/>
      <c r="M75" s="67"/>
      <c r="N75" s="67"/>
      <c r="O75" s="67"/>
      <c r="P75" s="67"/>
      <c r="Q75" s="67"/>
    </row>
    <row r="76" spans="1:17" x14ac:dyDescent="0.2">
      <c r="A76" s="67"/>
      <c r="B76" s="10"/>
      <c r="C76" s="118"/>
      <c r="D76" s="10"/>
      <c r="E76" s="10"/>
      <c r="F76" s="10"/>
      <c r="G76" s="10"/>
      <c r="H76" s="10"/>
      <c r="I76" s="67"/>
      <c r="J76" s="67"/>
      <c r="K76" s="67"/>
      <c r="L76" s="67"/>
      <c r="M76" s="67"/>
      <c r="N76" s="67"/>
      <c r="O76" s="67"/>
      <c r="P76" s="67"/>
      <c r="Q76" s="67"/>
    </row>
    <row r="77" spans="1:17" x14ac:dyDescent="0.2">
      <c r="A77" s="67"/>
      <c r="B77" s="10"/>
      <c r="C77" s="118"/>
      <c r="D77" s="10"/>
      <c r="E77" s="10"/>
      <c r="F77" s="10"/>
      <c r="G77" s="10"/>
      <c r="H77" s="10"/>
      <c r="I77" s="67"/>
      <c r="J77" s="67"/>
      <c r="K77" s="67"/>
      <c r="L77" s="67"/>
      <c r="M77" s="67"/>
      <c r="N77" s="67"/>
      <c r="O77" s="67"/>
      <c r="P77" s="67"/>
      <c r="Q77" s="67"/>
    </row>
    <row r="78" spans="1:17" x14ac:dyDescent="0.2">
      <c r="A78" s="67"/>
      <c r="B78" s="10"/>
      <c r="C78" s="118"/>
      <c r="D78" s="10"/>
      <c r="E78" s="10"/>
      <c r="F78" s="10"/>
      <c r="G78" s="10"/>
      <c r="H78" s="10"/>
      <c r="I78" s="67"/>
      <c r="J78" s="67"/>
      <c r="K78" s="67"/>
      <c r="L78" s="67"/>
      <c r="M78" s="67"/>
      <c r="N78" s="67"/>
      <c r="O78" s="67"/>
      <c r="P78" s="67"/>
      <c r="Q78" s="67"/>
    </row>
    <row r="79" spans="1:17" x14ac:dyDescent="0.2">
      <c r="A79" s="67"/>
      <c r="B79" s="10"/>
      <c r="C79" s="118"/>
      <c r="D79" s="10"/>
      <c r="E79" s="10"/>
      <c r="F79" s="10"/>
      <c r="G79" s="10"/>
      <c r="H79" s="10"/>
      <c r="I79" s="67"/>
      <c r="J79" s="67"/>
      <c r="K79" s="67"/>
      <c r="L79" s="67"/>
      <c r="M79" s="67"/>
      <c r="N79" s="67"/>
      <c r="O79" s="67"/>
      <c r="P79" s="67"/>
      <c r="Q79" s="67"/>
    </row>
    <row r="80" spans="1:17" x14ac:dyDescent="0.2">
      <c r="A80" s="67"/>
      <c r="B80" s="10"/>
      <c r="C80" s="118"/>
      <c r="D80" s="10"/>
      <c r="E80" s="10"/>
      <c r="F80" s="10"/>
      <c r="G80" s="10"/>
      <c r="H80" s="10"/>
      <c r="I80" s="67"/>
      <c r="J80" s="67"/>
      <c r="K80" s="67"/>
      <c r="L80" s="67"/>
      <c r="M80" s="67"/>
      <c r="N80" s="67"/>
      <c r="O80" s="67"/>
      <c r="P80" s="67"/>
      <c r="Q80" s="67"/>
    </row>
    <row r="81" spans="1:17" x14ac:dyDescent="0.2">
      <c r="A81" s="67"/>
      <c r="B81" s="10"/>
      <c r="C81" s="118"/>
      <c r="D81" s="10"/>
      <c r="E81" s="10"/>
      <c r="F81" s="10"/>
      <c r="G81" s="10"/>
      <c r="H81" s="10"/>
      <c r="I81" s="67"/>
      <c r="J81" s="67"/>
      <c r="K81" s="67"/>
      <c r="L81" s="67"/>
      <c r="M81" s="67"/>
      <c r="N81" s="67"/>
      <c r="O81" s="67"/>
      <c r="P81" s="67"/>
      <c r="Q81" s="67"/>
    </row>
    <row r="82" spans="1:17" x14ac:dyDescent="0.2">
      <c r="A82" s="67"/>
      <c r="B82" s="10"/>
      <c r="C82" s="118"/>
      <c r="D82" s="10"/>
      <c r="E82" s="10"/>
      <c r="F82" s="10"/>
      <c r="G82" s="10"/>
      <c r="H82" s="10"/>
      <c r="I82" s="67"/>
      <c r="J82" s="67"/>
      <c r="K82" s="67"/>
      <c r="L82" s="67"/>
      <c r="M82" s="67"/>
      <c r="N82" s="67"/>
      <c r="O82" s="67"/>
      <c r="P82" s="67"/>
      <c r="Q82" s="67"/>
    </row>
    <row r="83" spans="1:17" x14ac:dyDescent="0.2">
      <c r="A83" s="67"/>
      <c r="B83" s="10"/>
      <c r="C83" s="118"/>
      <c r="D83" s="10"/>
      <c r="E83" s="10"/>
      <c r="F83" s="10"/>
      <c r="G83" s="10"/>
      <c r="H83" s="10"/>
      <c r="I83" s="67"/>
      <c r="J83" s="67"/>
      <c r="K83" s="67"/>
      <c r="L83" s="67"/>
      <c r="M83" s="67"/>
      <c r="N83" s="67"/>
      <c r="O83" s="67"/>
      <c r="P83" s="67"/>
      <c r="Q83" s="67"/>
    </row>
    <row r="84" spans="1:17" x14ac:dyDescent="0.2">
      <c r="A84" s="67"/>
      <c r="B84" s="10"/>
      <c r="C84" s="118"/>
      <c r="D84" s="10"/>
      <c r="E84" s="10"/>
      <c r="F84" s="10"/>
      <c r="G84" s="10"/>
      <c r="H84" s="10"/>
      <c r="I84" s="67"/>
      <c r="J84" s="67"/>
      <c r="K84" s="67"/>
      <c r="L84" s="67"/>
      <c r="M84" s="67"/>
      <c r="N84" s="67"/>
      <c r="O84" s="67"/>
      <c r="P84" s="67"/>
      <c r="Q84" s="67"/>
    </row>
    <row r="85" spans="1:17" x14ac:dyDescent="0.2">
      <c r="A85" s="67"/>
      <c r="B85" s="10"/>
      <c r="C85" s="118"/>
      <c r="D85" s="10"/>
      <c r="E85" s="10"/>
      <c r="F85" s="10"/>
      <c r="G85" s="10"/>
      <c r="H85" s="10"/>
      <c r="I85" s="67"/>
      <c r="J85" s="67"/>
      <c r="K85" s="67"/>
      <c r="L85" s="67"/>
      <c r="M85" s="67"/>
      <c r="N85" s="67"/>
      <c r="O85" s="67"/>
      <c r="P85" s="67"/>
      <c r="Q85" s="67"/>
    </row>
    <row r="86" spans="1:17" x14ac:dyDescent="0.2">
      <c r="A86" s="67"/>
      <c r="B86" s="10"/>
      <c r="C86" s="118"/>
      <c r="D86" s="10"/>
      <c r="E86" s="10"/>
      <c r="F86" s="10"/>
      <c r="G86" s="10"/>
      <c r="H86" s="10"/>
      <c r="I86" s="67"/>
      <c r="J86" s="67"/>
      <c r="K86" s="67"/>
      <c r="L86" s="67"/>
      <c r="M86" s="67"/>
      <c r="N86" s="67"/>
      <c r="O86" s="67"/>
      <c r="P86" s="67"/>
      <c r="Q86" s="67"/>
    </row>
    <row r="87" spans="1:17" x14ac:dyDescent="0.2">
      <c r="A87" s="67"/>
      <c r="B87" s="10"/>
      <c r="C87" s="118"/>
      <c r="D87" s="10"/>
      <c r="E87" s="10"/>
      <c r="F87" s="10"/>
      <c r="G87" s="10"/>
      <c r="H87" s="10"/>
      <c r="I87" s="67"/>
      <c r="J87" s="67"/>
      <c r="K87" s="67"/>
      <c r="L87" s="67"/>
      <c r="M87" s="67"/>
      <c r="N87" s="67"/>
      <c r="O87" s="67"/>
      <c r="P87" s="67"/>
      <c r="Q87" s="67"/>
    </row>
    <row r="88" spans="1:17" x14ac:dyDescent="0.2">
      <c r="A88" s="67"/>
      <c r="B88" s="10"/>
      <c r="C88" s="118"/>
      <c r="D88" s="10"/>
      <c r="E88" s="10"/>
      <c r="F88" s="10"/>
      <c r="G88" s="10"/>
      <c r="H88" s="10"/>
      <c r="I88" s="67"/>
      <c r="J88" s="67"/>
      <c r="K88" s="67"/>
      <c r="L88" s="67"/>
      <c r="M88" s="67"/>
      <c r="N88" s="67"/>
      <c r="O88" s="67"/>
      <c r="P88" s="67"/>
      <c r="Q88" s="67"/>
    </row>
    <row r="89" spans="1:17" x14ac:dyDescent="0.2">
      <c r="A89" s="67"/>
      <c r="B89" s="10"/>
      <c r="C89" s="118"/>
      <c r="D89" s="10"/>
      <c r="E89" s="10"/>
      <c r="F89" s="10"/>
      <c r="G89" s="10"/>
      <c r="H89" s="10"/>
      <c r="I89" s="67"/>
      <c r="J89" s="67"/>
      <c r="K89" s="67"/>
      <c r="L89" s="67"/>
      <c r="M89" s="67"/>
      <c r="N89" s="67"/>
      <c r="O89" s="67"/>
      <c r="P89" s="67"/>
      <c r="Q89" s="67"/>
    </row>
    <row r="90" spans="1:17" x14ac:dyDescent="0.2">
      <c r="A90" s="67"/>
      <c r="B90" s="10"/>
      <c r="C90" s="118"/>
      <c r="D90" s="10"/>
      <c r="E90" s="10"/>
      <c r="F90" s="10"/>
      <c r="G90" s="10"/>
      <c r="H90" s="10"/>
      <c r="I90" s="67"/>
      <c r="J90" s="67"/>
      <c r="K90" s="67"/>
      <c r="L90" s="67"/>
      <c r="M90" s="67"/>
      <c r="N90" s="67"/>
      <c r="O90" s="67"/>
      <c r="P90" s="67"/>
      <c r="Q90" s="67"/>
    </row>
    <row r="91" spans="1:17" x14ac:dyDescent="0.2">
      <c r="A91" s="67"/>
      <c r="B91" s="10"/>
      <c r="C91" s="118"/>
      <c r="D91" s="10"/>
      <c r="E91" s="10"/>
      <c r="F91" s="10"/>
      <c r="G91" s="10"/>
      <c r="H91" s="10"/>
      <c r="I91" s="67"/>
      <c r="J91" s="67"/>
      <c r="K91" s="67"/>
      <c r="L91" s="67"/>
      <c r="M91" s="67"/>
      <c r="N91" s="67"/>
      <c r="O91" s="67"/>
      <c r="P91" s="67"/>
      <c r="Q91" s="67"/>
    </row>
    <row r="92" spans="1:17" x14ac:dyDescent="0.2">
      <c r="A92" s="67"/>
      <c r="B92" s="10"/>
      <c r="C92" s="118"/>
      <c r="D92" s="10"/>
      <c r="E92" s="10"/>
      <c r="F92" s="10"/>
      <c r="G92" s="10"/>
      <c r="H92" s="10"/>
      <c r="I92" s="67"/>
      <c r="J92" s="67"/>
      <c r="K92" s="67"/>
      <c r="L92" s="67"/>
      <c r="M92" s="67"/>
      <c r="N92" s="67"/>
      <c r="O92" s="67"/>
      <c r="P92" s="67"/>
      <c r="Q92" s="67"/>
    </row>
    <row r="93" spans="1:17" x14ac:dyDescent="0.2">
      <c r="A93" s="67"/>
      <c r="B93" s="10"/>
      <c r="C93" s="118"/>
      <c r="D93" s="10"/>
      <c r="E93" s="10"/>
      <c r="F93" s="10"/>
      <c r="G93" s="10"/>
      <c r="H93" s="10"/>
      <c r="I93" s="67"/>
      <c r="J93" s="67"/>
      <c r="K93" s="67"/>
      <c r="L93" s="67"/>
      <c r="M93" s="67"/>
      <c r="N93" s="67"/>
      <c r="O93" s="67"/>
      <c r="P93" s="67"/>
      <c r="Q93" s="67"/>
    </row>
    <row r="94" spans="1:17" x14ac:dyDescent="0.2">
      <c r="A94" s="67"/>
      <c r="B94" s="10"/>
      <c r="C94" s="118"/>
      <c r="D94" s="10"/>
      <c r="E94" s="10"/>
      <c r="F94" s="10"/>
      <c r="G94" s="10"/>
      <c r="H94" s="10"/>
      <c r="I94" s="67"/>
      <c r="J94" s="67"/>
      <c r="K94" s="67"/>
      <c r="L94" s="67"/>
      <c r="M94" s="67"/>
      <c r="N94" s="67"/>
      <c r="O94" s="67"/>
      <c r="P94" s="67"/>
      <c r="Q94" s="67"/>
    </row>
    <row r="95" spans="1:17" x14ac:dyDescent="0.2">
      <c r="A95" s="67"/>
      <c r="B95" s="10"/>
      <c r="C95" s="118"/>
      <c r="D95" s="10"/>
      <c r="E95" s="10"/>
      <c r="F95" s="10"/>
      <c r="G95" s="10"/>
      <c r="H95" s="10"/>
      <c r="I95" s="67"/>
      <c r="J95" s="67"/>
      <c r="K95" s="67"/>
      <c r="L95" s="67"/>
      <c r="M95" s="67"/>
      <c r="N95" s="67"/>
      <c r="O95" s="67"/>
      <c r="P95" s="67"/>
      <c r="Q95" s="67"/>
    </row>
    <row r="96" spans="1:17" x14ac:dyDescent="0.2">
      <c r="A96" s="67"/>
      <c r="B96" s="10"/>
      <c r="C96" s="118"/>
      <c r="D96" s="10"/>
      <c r="E96" s="10"/>
      <c r="F96" s="10"/>
      <c r="G96" s="10"/>
      <c r="H96" s="10"/>
      <c r="I96" s="67"/>
      <c r="J96" s="67"/>
      <c r="K96" s="67"/>
      <c r="L96" s="67"/>
      <c r="M96" s="67"/>
      <c r="N96" s="67"/>
      <c r="O96" s="67"/>
      <c r="P96" s="67"/>
      <c r="Q96" s="67"/>
    </row>
    <row r="97" spans="1:17" x14ac:dyDescent="0.2">
      <c r="A97" s="67"/>
      <c r="B97" s="10"/>
      <c r="C97" s="118"/>
      <c r="D97" s="10"/>
      <c r="E97" s="10"/>
      <c r="F97" s="10"/>
      <c r="G97" s="10"/>
      <c r="H97" s="10"/>
      <c r="I97" s="67"/>
      <c r="J97" s="67"/>
      <c r="K97" s="67"/>
      <c r="L97" s="67"/>
      <c r="M97" s="67"/>
      <c r="N97" s="67"/>
      <c r="O97" s="67"/>
      <c r="P97" s="67"/>
      <c r="Q97" s="67"/>
    </row>
    <row r="98" spans="1:17" x14ac:dyDescent="0.2">
      <c r="A98" s="67"/>
      <c r="B98" s="10"/>
      <c r="C98" s="118"/>
      <c r="D98" s="10"/>
      <c r="E98" s="10"/>
      <c r="F98" s="10"/>
      <c r="G98" s="10"/>
      <c r="H98" s="10"/>
      <c r="I98" s="67"/>
      <c r="J98" s="67"/>
      <c r="K98" s="67"/>
      <c r="L98" s="67"/>
      <c r="M98" s="67"/>
      <c r="N98" s="67"/>
      <c r="O98" s="67"/>
      <c r="P98" s="67"/>
      <c r="Q98" s="67"/>
    </row>
    <row r="99" spans="1:17" x14ac:dyDescent="0.2">
      <c r="A99" s="67"/>
      <c r="B99" s="10"/>
      <c r="C99" s="118"/>
      <c r="D99" s="10"/>
      <c r="E99" s="10"/>
      <c r="F99" s="10"/>
      <c r="G99" s="10"/>
      <c r="H99" s="10"/>
      <c r="I99" s="67"/>
      <c r="J99" s="67"/>
      <c r="K99" s="67"/>
      <c r="L99" s="67"/>
      <c r="M99" s="67"/>
      <c r="N99" s="67"/>
      <c r="O99" s="67"/>
      <c r="P99" s="67"/>
      <c r="Q99" s="67"/>
    </row>
    <row r="100" spans="1:17" x14ac:dyDescent="0.2">
      <c r="A100" s="67"/>
      <c r="B100" s="10"/>
      <c r="C100" s="118"/>
      <c r="D100" s="10"/>
      <c r="E100" s="10"/>
      <c r="F100" s="10"/>
      <c r="G100" s="10"/>
      <c r="H100" s="10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1:17" x14ac:dyDescent="0.2">
      <c r="A101" s="67"/>
      <c r="B101" s="10"/>
      <c r="C101" s="118"/>
      <c r="D101" s="10"/>
      <c r="E101" s="10"/>
      <c r="F101" s="10"/>
      <c r="G101" s="10"/>
      <c r="H101" s="10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1:17" x14ac:dyDescent="0.2">
      <c r="A102" s="67"/>
      <c r="B102" s="10"/>
      <c r="C102" s="118"/>
      <c r="D102" s="10"/>
      <c r="E102" s="10"/>
      <c r="F102" s="10"/>
      <c r="G102" s="10"/>
      <c r="H102" s="10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1:17" x14ac:dyDescent="0.2">
      <c r="A103" s="67"/>
      <c r="B103" s="10"/>
      <c r="C103" s="118"/>
      <c r="D103" s="10"/>
      <c r="E103" s="10"/>
      <c r="F103" s="10"/>
      <c r="G103" s="10"/>
      <c r="H103" s="10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1:17" x14ac:dyDescent="0.2">
      <c r="A104" s="67"/>
      <c r="B104" s="10"/>
      <c r="C104" s="118"/>
      <c r="D104" s="10"/>
      <c r="E104" s="10"/>
      <c r="F104" s="10"/>
      <c r="G104" s="10"/>
      <c r="H104" s="10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1:17" x14ac:dyDescent="0.2">
      <c r="A105" s="67"/>
      <c r="B105" s="10"/>
      <c r="C105" s="118"/>
      <c r="D105" s="10"/>
      <c r="E105" s="10"/>
      <c r="F105" s="10"/>
      <c r="G105" s="10"/>
      <c r="H105" s="10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1:17" x14ac:dyDescent="0.2">
      <c r="A106" s="67"/>
      <c r="B106" s="10"/>
      <c r="C106" s="118"/>
      <c r="D106" s="10"/>
      <c r="E106" s="10"/>
      <c r="F106" s="10"/>
      <c r="G106" s="10"/>
      <c r="H106" s="10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1:17" x14ac:dyDescent="0.2">
      <c r="A107" s="67"/>
      <c r="B107" s="10"/>
      <c r="C107" s="118"/>
      <c r="D107" s="10"/>
      <c r="E107" s="10"/>
      <c r="F107" s="10"/>
      <c r="G107" s="10"/>
      <c r="H107" s="10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1:17" x14ac:dyDescent="0.2">
      <c r="A108" s="67"/>
      <c r="B108" s="10"/>
      <c r="C108" s="118"/>
      <c r="D108" s="10"/>
      <c r="E108" s="10"/>
      <c r="F108" s="10"/>
      <c r="G108" s="10"/>
      <c r="H108" s="10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1:17" x14ac:dyDescent="0.2">
      <c r="A109" s="67"/>
      <c r="B109" s="10"/>
      <c r="C109" s="118"/>
      <c r="D109" s="10"/>
      <c r="E109" s="10"/>
      <c r="F109" s="10"/>
      <c r="G109" s="10"/>
      <c r="H109" s="10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1:17" x14ac:dyDescent="0.2">
      <c r="A110" s="67"/>
      <c r="B110" s="10"/>
      <c r="C110" s="118"/>
      <c r="D110" s="10"/>
      <c r="E110" s="10"/>
      <c r="F110" s="10"/>
      <c r="G110" s="10"/>
      <c r="H110" s="10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1:17" x14ac:dyDescent="0.2">
      <c r="A111" s="67"/>
      <c r="B111" s="10"/>
      <c r="C111" s="118"/>
      <c r="D111" s="10"/>
      <c r="E111" s="10"/>
      <c r="F111" s="10"/>
      <c r="G111" s="10"/>
      <c r="H111" s="10"/>
      <c r="I111" s="67"/>
      <c r="J111" s="67"/>
      <c r="K111" s="67"/>
      <c r="L111" s="67"/>
      <c r="M111" s="67"/>
      <c r="N111" s="67"/>
      <c r="O111" s="67"/>
      <c r="P111" s="67"/>
      <c r="Q111" s="67"/>
    </row>
    <row r="112" spans="1:17" x14ac:dyDescent="0.2">
      <c r="A112" s="67"/>
      <c r="B112" s="10"/>
      <c r="C112" s="118"/>
      <c r="D112" s="10"/>
      <c r="E112" s="10"/>
      <c r="F112" s="10"/>
      <c r="G112" s="10"/>
      <c r="H112" s="10"/>
      <c r="I112" s="67"/>
      <c r="J112" s="67"/>
      <c r="K112" s="67"/>
      <c r="L112" s="67"/>
      <c r="M112" s="67"/>
      <c r="N112" s="67"/>
      <c r="O112" s="67"/>
      <c r="P112" s="67"/>
      <c r="Q112" s="67"/>
    </row>
    <row r="113" spans="1:17" x14ac:dyDescent="0.2">
      <c r="A113" s="67"/>
      <c r="B113" s="10"/>
      <c r="C113" s="118"/>
      <c r="D113" s="10"/>
      <c r="E113" s="10"/>
      <c r="F113" s="10"/>
      <c r="G113" s="10"/>
      <c r="H113" s="10"/>
      <c r="I113" s="67"/>
      <c r="J113" s="67"/>
      <c r="K113" s="67"/>
      <c r="L113" s="67"/>
      <c r="M113" s="67"/>
      <c r="N113" s="67"/>
      <c r="O113" s="67"/>
      <c r="P113" s="67"/>
      <c r="Q113" s="67"/>
    </row>
    <row r="114" spans="1:17" x14ac:dyDescent="0.2">
      <c r="A114" s="67"/>
      <c r="B114" s="10"/>
      <c r="C114" s="118"/>
      <c r="D114" s="10"/>
      <c r="E114" s="10"/>
      <c r="F114" s="10"/>
      <c r="G114" s="10"/>
      <c r="H114" s="10"/>
      <c r="I114" s="67"/>
      <c r="J114" s="67"/>
      <c r="K114" s="67"/>
      <c r="L114" s="67"/>
      <c r="M114" s="67"/>
      <c r="N114" s="67"/>
      <c r="O114" s="67"/>
      <c r="P114" s="67"/>
      <c r="Q114" s="67"/>
    </row>
    <row r="115" spans="1:17" x14ac:dyDescent="0.2">
      <c r="A115" s="67"/>
      <c r="B115" s="10"/>
      <c r="C115" s="118"/>
      <c r="D115" s="10"/>
      <c r="E115" s="10"/>
      <c r="F115" s="10"/>
      <c r="G115" s="10"/>
      <c r="H115" s="10"/>
      <c r="I115" s="67"/>
      <c r="J115" s="67"/>
      <c r="K115" s="67"/>
      <c r="L115" s="67"/>
      <c r="M115" s="67"/>
      <c r="N115" s="67"/>
      <c r="O115" s="67"/>
      <c r="P115" s="67"/>
      <c r="Q115" s="67"/>
    </row>
    <row r="116" spans="1:17" x14ac:dyDescent="0.2">
      <c r="A116" s="67"/>
      <c r="B116" s="10"/>
      <c r="C116" s="118"/>
      <c r="D116" s="10"/>
      <c r="E116" s="10"/>
      <c r="F116" s="10"/>
      <c r="G116" s="10"/>
      <c r="H116" s="10"/>
      <c r="I116" s="67"/>
      <c r="J116" s="67"/>
      <c r="K116" s="67"/>
      <c r="L116" s="67"/>
      <c r="M116" s="67"/>
      <c r="N116" s="67"/>
      <c r="O116" s="67"/>
      <c r="P116" s="67"/>
      <c r="Q116" s="67"/>
    </row>
    <row r="117" spans="1:17" x14ac:dyDescent="0.2">
      <c r="A117" s="67"/>
      <c r="B117" s="10"/>
      <c r="C117" s="118"/>
      <c r="D117" s="10"/>
      <c r="E117" s="10"/>
      <c r="F117" s="10"/>
      <c r="G117" s="10"/>
      <c r="H117" s="10"/>
      <c r="I117" s="67"/>
      <c r="J117" s="67"/>
      <c r="K117" s="67"/>
      <c r="L117" s="67"/>
      <c r="M117" s="67"/>
      <c r="N117" s="67"/>
      <c r="O117" s="67"/>
      <c r="P117" s="67"/>
      <c r="Q117" s="67"/>
    </row>
    <row r="118" spans="1:17" x14ac:dyDescent="0.2">
      <c r="A118" s="67"/>
      <c r="B118" s="10"/>
      <c r="C118" s="118"/>
      <c r="D118" s="10"/>
      <c r="E118" s="10"/>
      <c r="F118" s="10"/>
      <c r="G118" s="10"/>
      <c r="H118" s="10"/>
      <c r="I118" s="67"/>
      <c r="J118" s="67"/>
      <c r="K118" s="67"/>
      <c r="L118" s="67"/>
      <c r="M118" s="67"/>
      <c r="N118" s="67"/>
      <c r="O118" s="67"/>
      <c r="P118" s="67"/>
      <c r="Q118" s="67"/>
    </row>
    <row r="119" spans="1:17" x14ac:dyDescent="0.2">
      <c r="A119" s="67"/>
      <c r="B119" s="10"/>
      <c r="C119" s="118"/>
      <c r="D119" s="10"/>
      <c r="E119" s="10"/>
      <c r="F119" s="10"/>
      <c r="G119" s="10"/>
      <c r="H119" s="10"/>
      <c r="I119" s="67"/>
      <c r="J119" s="67"/>
      <c r="K119" s="67"/>
      <c r="L119" s="67"/>
      <c r="M119" s="67"/>
      <c r="N119" s="67"/>
      <c r="O119" s="67"/>
      <c r="P119" s="67"/>
      <c r="Q119" s="67"/>
    </row>
    <row r="120" spans="1:17" x14ac:dyDescent="0.2">
      <c r="A120" s="67"/>
      <c r="B120" s="10"/>
      <c r="C120" s="118"/>
      <c r="D120" s="10"/>
      <c r="E120" s="10"/>
      <c r="F120" s="10"/>
      <c r="G120" s="10"/>
      <c r="H120" s="10"/>
      <c r="I120" s="67"/>
      <c r="J120" s="67"/>
      <c r="K120" s="67"/>
      <c r="L120" s="67"/>
      <c r="M120" s="67"/>
      <c r="N120" s="67"/>
      <c r="O120" s="67"/>
      <c r="P120" s="67"/>
      <c r="Q120" s="67"/>
    </row>
    <row r="121" spans="1:17" x14ac:dyDescent="0.2">
      <c r="A121" s="67"/>
      <c r="B121" s="10"/>
      <c r="C121" s="118"/>
      <c r="D121" s="10"/>
      <c r="E121" s="10"/>
      <c r="F121" s="10"/>
      <c r="G121" s="10"/>
      <c r="H121" s="10"/>
      <c r="I121" s="67"/>
      <c r="J121" s="67"/>
      <c r="K121" s="67"/>
      <c r="L121" s="67"/>
      <c r="M121" s="67"/>
      <c r="N121" s="67"/>
      <c r="O121" s="67"/>
      <c r="P121" s="67"/>
      <c r="Q121" s="67"/>
    </row>
    <row r="122" spans="1:17" x14ac:dyDescent="0.2">
      <c r="A122" s="67"/>
      <c r="B122" s="10"/>
      <c r="C122" s="118"/>
      <c r="D122" s="10"/>
      <c r="E122" s="10"/>
      <c r="F122" s="10"/>
      <c r="G122" s="10"/>
      <c r="H122" s="10"/>
      <c r="I122" s="67"/>
      <c r="J122" s="67"/>
      <c r="K122" s="67"/>
      <c r="L122" s="67"/>
      <c r="M122" s="67"/>
      <c r="N122" s="67"/>
      <c r="O122" s="67"/>
      <c r="P122" s="67"/>
      <c r="Q122" s="67"/>
    </row>
    <row r="123" spans="1:17" x14ac:dyDescent="0.2">
      <c r="A123" s="67"/>
      <c r="B123" s="10"/>
      <c r="C123" s="118"/>
      <c r="D123" s="10"/>
      <c r="E123" s="10"/>
      <c r="F123" s="10"/>
      <c r="G123" s="10"/>
      <c r="H123" s="10"/>
      <c r="I123" s="67"/>
      <c r="J123" s="67"/>
      <c r="K123" s="67"/>
      <c r="L123" s="67"/>
      <c r="M123" s="67"/>
      <c r="N123" s="67"/>
      <c r="O123" s="67"/>
      <c r="P123" s="67"/>
      <c r="Q123" s="67"/>
    </row>
    <row r="124" spans="1:17" x14ac:dyDescent="0.2">
      <c r="A124" s="67"/>
      <c r="B124" s="10"/>
      <c r="C124" s="118"/>
      <c r="D124" s="10"/>
      <c r="E124" s="10"/>
      <c r="F124" s="10"/>
      <c r="G124" s="10"/>
      <c r="H124" s="10"/>
      <c r="I124" s="67"/>
      <c r="J124" s="67"/>
      <c r="K124" s="67"/>
      <c r="L124" s="67"/>
      <c r="M124" s="67"/>
      <c r="N124" s="67"/>
      <c r="O124" s="67"/>
      <c r="P124" s="67"/>
      <c r="Q124" s="67"/>
    </row>
    <row r="125" spans="1:17" x14ac:dyDescent="0.2">
      <c r="A125" s="67"/>
      <c r="B125" s="10"/>
      <c r="C125" s="118"/>
      <c r="D125" s="10"/>
      <c r="E125" s="10"/>
      <c r="F125" s="10"/>
      <c r="G125" s="10"/>
      <c r="H125" s="10"/>
      <c r="I125" s="67"/>
      <c r="J125" s="67"/>
      <c r="K125" s="67"/>
      <c r="L125" s="67"/>
      <c r="M125" s="67"/>
      <c r="N125" s="67"/>
      <c r="O125" s="67"/>
      <c r="P125" s="67"/>
      <c r="Q125" s="67"/>
    </row>
    <row r="126" spans="1:17" x14ac:dyDescent="0.2">
      <c r="A126" s="67"/>
      <c r="B126" s="10"/>
      <c r="C126" s="118"/>
      <c r="D126" s="10"/>
      <c r="E126" s="10"/>
      <c r="F126" s="10"/>
      <c r="G126" s="10"/>
      <c r="H126" s="10"/>
      <c r="I126" s="67"/>
      <c r="J126" s="67"/>
      <c r="K126" s="67"/>
      <c r="L126" s="67"/>
      <c r="M126" s="67"/>
      <c r="N126" s="67"/>
      <c r="O126" s="67"/>
      <c r="P126" s="67"/>
      <c r="Q126" s="67"/>
    </row>
    <row r="127" spans="1:17" x14ac:dyDescent="0.2">
      <c r="A127" s="67"/>
      <c r="B127" s="10"/>
      <c r="C127" s="118"/>
      <c r="D127" s="10"/>
      <c r="E127" s="10"/>
      <c r="F127" s="10"/>
      <c r="G127" s="10"/>
      <c r="H127" s="10"/>
      <c r="I127" s="67"/>
      <c r="J127" s="67"/>
      <c r="K127" s="67"/>
      <c r="L127" s="67"/>
      <c r="M127" s="67"/>
      <c r="N127" s="67"/>
      <c r="O127" s="67"/>
      <c r="P127" s="67"/>
      <c r="Q127" s="67"/>
    </row>
    <row r="128" spans="1:17" x14ac:dyDescent="0.2">
      <c r="A128" s="67"/>
      <c r="B128" s="10"/>
      <c r="C128" s="118"/>
      <c r="D128" s="10"/>
      <c r="E128" s="10"/>
      <c r="F128" s="10"/>
      <c r="G128" s="10"/>
      <c r="H128" s="10"/>
      <c r="I128" s="67"/>
      <c r="J128" s="67"/>
      <c r="K128" s="67"/>
      <c r="L128" s="67"/>
      <c r="M128" s="67"/>
      <c r="N128" s="67"/>
      <c r="O128" s="67"/>
      <c r="P128" s="67"/>
      <c r="Q128" s="67"/>
    </row>
    <row r="129" spans="1:17" x14ac:dyDescent="0.2">
      <c r="A129" s="67"/>
      <c r="B129" s="10"/>
      <c r="C129" s="118"/>
      <c r="D129" s="10"/>
      <c r="E129" s="10"/>
      <c r="F129" s="10"/>
      <c r="G129" s="10"/>
      <c r="H129" s="10"/>
      <c r="I129" s="67"/>
      <c r="J129" s="67"/>
      <c r="K129" s="67"/>
      <c r="L129" s="67"/>
      <c r="M129" s="67"/>
      <c r="N129" s="67"/>
      <c r="O129" s="67"/>
      <c r="P129" s="67"/>
      <c r="Q129" s="67"/>
    </row>
    <row r="130" spans="1:17" x14ac:dyDescent="0.2">
      <c r="A130" s="67"/>
      <c r="B130" s="10"/>
      <c r="C130" s="118"/>
      <c r="D130" s="10"/>
      <c r="E130" s="10"/>
      <c r="F130" s="10"/>
      <c r="G130" s="10"/>
      <c r="H130" s="10"/>
      <c r="I130" s="67"/>
      <c r="J130" s="67"/>
      <c r="K130" s="67"/>
      <c r="L130" s="67"/>
      <c r="M130" s="67"/>
      <c r="N130" s="67"/>
      <c r="O130" s="67"/>
      <c r="P130" s="67"/>
      <c r="Q130" s="67"/>
    </row>
    <row r="131" spans="1:17" x14ac:dyDescent="0.2">
      <c r="A131" s="67"/>
      <c r="B131" s="10"/>
      <c r="C131" s="118"/>
      <c r="D131" s="10"/>
      <c r="E131" s="10"/>
      <c r="F131" s="10"/>
      <c r="G131" s="10"/>
      <c r="H131" s="10"/>
      <c r="I131" s="67"/>
      <c r="J131" s="67"/>
      <c r="K131" s="67"/>
      <c r="L131" s="67"/>
      <c r="M131" s="67"/>
      <c r="N131" s="67"/>
      <c r="O131" s="67"/>
      <c r="P131" s="67"/>
      <c r="Q131" s="67"/>
    </row>
    <row r="132" spans="1:17" x14ac:dyDescent="0.2">
      <c r="A132" s="67"/>
      <c r="B132" s="10"/>
      <c r="C132" s="118"/>
      <c r="D132" s="10"/>
      <c r="E132" s="10"/>
      <c r="F132" s="10"/>
      <c r="G132" s="10"/>
      <c r="H132" s="10"/>
      <c r="I132" s="67"/>
      <c r="J132" s="67"/>
      <c r="K132" s="67"/>
      <c r="L132" s="67"/>
      <c r="M132" s="67"/>
      <c r="N132" s="67"/>
      <c r="O132" s="67"/>
      <c r="P132" s="67"/>
      <c r="Q132" s="67"/>
    </row>
    <row r="133" spans="1:17" x14ac:dyDescent="0.2">
      <c r="A133" s="67"/>
      <c r="B133" s="10"/>
      <c r="C133" s="118"/>
      <c r="D133" s="10"/>
      <c r="E133" s="10"/>
      <c r="F133" s="10"/>
      <c r="G133" s="10"/>
      <c r="H133" s="10"/>
      <c r="I133" s="67"/>
      <c r="J133" s="67"/>
      <c r="K133" s="67"/>
      <c r="L133" s="67"/>
      <c r="M133" s="67"/>
      <c r="N133" s="67"/>
      <c r="O133" s="67"/>
      <c r="P133" s="67"/>
      <c r="Q133" s="67"/>
    </row>
    <row r="134" spans="1:17" x14ac:dyDescent="0.2">
      <c r="A134" s="67"/>
      <c r="B134" s="10"/>
      <c r="C134" s="118"/>
      <c r="D134" s="10"/>
      <c r="E134" s="10"/>
      <c r="F134" s="10"/>
      <c r="G134" s="10"/>
      <c r="H134" s="10"/>
      <c r="I134" s="67"/>
      <c r="J134" s="67"/>
      <c r="K134" s="67"/>
      <c r="L134" s="67"/>
      <c r="M134" s="67"/>
      <c r="N134" s="67"/>
      <c r="O134" s="67"/>
      <c r="P134" s="67"/>
      <c r="Q134" s="67"/>
    </row>
    <row r="135" spans="1:17" x14ac:dyDescent="0.2">
      <c r="A135" s="67"/>
      <c r="B135" s="10"/>
      <c r="C135" s="118"/>
      <c r="D135" s="10"/>
      <c r="E135" s="10"/>
      <c r="F135" s="10"/>
      <c r="G135" s="10"/>
      <c r="H135" s="10"/>
      <c r="I135" s="67"/>
      <c r="J135" s="67"/>
      <c r="K135" s="67"/>
      <c r="L135" s="67"/>
      <c r="M135" s="67"/>
      <c r="N135" s="67"/>
      <c r="O135" s="67"/>
      <c r="P135" s="67"/>
      <c r="Q135" s="67"/>
    </row>
    <row r="136" spans="1:17" x14ac:dyDescent="0.2">
      <c r="A136" s="67"/>
      <c r="B136" s="10"/>
      <c r="C136" s="118"/>
      <c r="D136" s="10"/>
      <c r="E136" s="10"/>
      <c r="F136" s="10"/>
      <c r="G136" s="10"/>
      <c r="H136" s="10"/>
      <c r="I136" s="67"/>
      <c r="J136" s="67"/>
      <c r="K136" s="67"/>
      <c r="L136" s="67"/>
      <c r="M136" s="67"/>
      <c r="N136" s="67"/>
      <c r="O136" s="67"/>
      <c r="P136" s="67"/>
      <c r="Q136" s="67"/>
    </row>
  </sheetData>
  <phoneticPr fontId="0" type="noConversion"/>
  <pageMargins left="0.59055118110236227" right="0.39370078740157483" top="0.98425196850393704" bottom="0.98425196850393704" header="0.51181102362204722" footer="0.51181102362204722"/>
  <pageSetup paperSize="9" orientation="portrait" horizontalDpi="4294967294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5"/>
  <dimension ref="A1:S75"/>
  <sheetViews>
    <sheetView workbookViewId="0">
      <selection activeCell="A18" sqref="A18:H19"/>
    </sheetView>
  </sheetViews>
  <sheetFormatPr defaultRowHeight="15" x14ac:dyDescent="0.2"/>
  <cols>
    <col min="1" max="1" width="10.7109375" style="12" customWidth="1"/>
    <col min="12" max="12" width="2.7109375" customWidth="1"/>
  </cols>
  <sheetData>
    <row r="1" spans="1:19" ht="15.75" x14ac:dyDescent="0.25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9" ht="15.75" x14ac:dyDescent="0.2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9" ht="15.75" x14ac:dyDescent="0.25">
      <c r="A3" s="21" t="s">
        <v>91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9" ht="15.75" x14ac:dyDescent="0.25">
      <c r="A4" s="65"/>
      <c r="B4" s="66"/>
      <c r="C4" s="66"/>
      <c r="D4" s="66"/>
      <c r="E4" s="66"/>
      <c r="F4" s="66"/>
      <c r="G4" s="66"/>
      <c r="H4" s="66"/>
      <c r="I4" s="66"/>
      <c r="J4" s="20"/>
      <c r="K4" s="20"/>
      <c r="L4" s="20"/>
      <c r="M4" s="20"/>
      <c r="N4" s="20"/>
    </row>
    <row r="5" spans="1:19" ht="15.75" x14ac:dyDescent="0.25">
      <c r="A5" s="21" t="s">
        <v>24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9" ht="15.75" x14ac:dyDescent="0.25">
      <c r="A6" s="21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9" ht="15.75" x14ac:dyDescent="0.25">
      <c r="A7" s="21" t="s">
        <v>25</v>
      </c>
      <c r="B7" s="21" t="s">
        <v>93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86"/>
      <c r="N7" s="86"/>
      <c r="O7" s="87"/>
      <c r="P7" s="87"/>
      <c r="Q7" s="87"/>
      <c r="R7" s="87"/>
      <c r="S7" s="87"/>
    </row>
    <row r="8" spans="1:19" ht="15.75" x14ac:dyDescent="0.25">
      <c r="A8" s="21"/>
      <c r="B8" s="21"/>
      <c r="C8" s="20"/>
      <c r="D8" s="20"/>
      <c r="E8" s="20"/>
      <c r="F8" s="20"/>
      <c r="G8" s="20"/>
      <c r="H8" s="20"/>
      <c r="I8" s="20"/>
      <c r="J8" s="20"/>
      <c r="K8" s="20"/>
      <c r="L8" s="20"/>
      <c r="M8" s="86"/>
      <c r="N8" s="86"/>
      <c r="O8" s="87"/>
      <c r="P8" s="87"/>
      <c r="Q8" s="87"/>
      <c r="R8" s="87"/>
      <c r="S8" s="87"/>
    </row>
    <row r="9" spans="1:19" ht="15.75" x14ac:dyDescent="0.25">
      <c r="A9" s="21" t="s">
        <v>26</v>
      </c>
      <c r="B9" s="21" t="s">
        <v>92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86"/>
      <c r="N9" s="86"/>
      <c r="O9" s="87"/>
      <c r="P9" s="87"/>
      <c r="Q9" s="87"/>
      <c r="R9" s="87"/>
      <c r="S9" s="87"/>
    </row>
    <row r="10" spans="1:19" ht="15.75" x14ac:dyDescent="0.25">
      <c r="A10" s="20"/>
      <c r="B10" s="21" t="s">
        <v>94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86"/>
      <c r="N10" s="87"/>
      <c r="O10" s="87"/>
      <c r="P10" s="87"/>
      <c r="Q10" s="87"/>
      <c r="R10" s="87"/>
      <c r="S10" s="87"/>
    </row>
    <row r="11" spans="1:19" ht="15.75" x14ac:dyDescent="0.25">
      <c r="A11" s="20"/>
      <c r="B11" s="21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86"/>
      <c r="N11" s="86"/>
      <c r="O11" s="87"/>
      <c r="P11" s="87"/>
      <c r="Q11" s="87"/>
      <c r="R11" s="87"/>
      <c r="S11" s="87"/>
    </row>
    <row r="12" spans="1:19" ht="15.75" x14ac:dyDescent="0.25">
      <c r="A12" s="21" t="s">
        <v>27</v>
      </c>
      <c r="B12" s="21" t="s">
        <v>95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87"/>
      <c r="N12" s="86"/>
      <c r="O12" s="87"/>
      <c r="P12" s="87"/>
      <c r="Q12" s="87"/>
      <c r="R12" s="87"/>
      <c r="S12" s="87"/>
    </row>
    <row r="13" spans="1:19" ht="15.75" x14ac:dyDescent="0.25">
      <c r="A13" s="21"/>
      <c r="B13" s="21" t="s">
        <v>96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87"/>
      <c r="N13" s="86"/>
      <c r="O13" s="87"/>
      <c r="P13" s="87"/>
      <c r="Q13" s="87"/>
      <c r="R13" s="87"/>
      <c r="S13" s="87"/>
    </row>
    <row r="14" spans="1:19" ht="15.75" x14ac:dyDescent="0.25">
      <c r="A14" s="2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86"/>
      <c r="N14" s="87"/>
      <c r="O14" s="87"/>
      <c r="P14" s="87"/>
      <c r="Q14" s="87"/>
      <c r="R14" s="87"/>
      <c r="S14" s="87"/>
    </row>
    <row r="15" spans="1:19" ht="15.75" x14ac:dyDescent="0.25">
      <c r="A15" s="21" t="s">
        <v>97</v>
      </c>
      <c r="B15" s="21" t="s">
        <v>98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86"/>
      <c r="N15" s="86"/>
      <c r="O15" s="87"/>
      <c r="P15" s="87"/>
      <c r="Q15" s="87"/>
      <c r="R15" s="87"/>
      <c r="S15" s="87"/>
    </row>
    <row r="16" spans="1:19" ht="15.75" x14ac:dyDescent="0.25">
      <c r="A16" s="21"/>
      <c r="B16" s="21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86"/>
      <c r="N16" s="86"/>
      <c r="O16" s="87"/>
      <c r="P16" s="87"/>
      <c r="Q16" s="87"/>
      <c r="R16" s="87"/>
      <c r="S16" s="87"/>
    </row>
    <row r="17" spans="1:14" ht="15.75" x14ac:dyDescent="0.25">
      <c r="A17" s="2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s="50" customFormat="1" ht="15.75" x14ac:dyDescent="0.25">
      <c r="A18" s="21"/>
      <c r="B18" s="20"/>
      <c r="C18" s="20"/>
      <c r="D18" s="20"/>
      <c r="E18" s="20"/>
      <c r="F18" s="20"/>
      <c r="G18" s="20"/>
      <c r="H18" s="20"/>
      <c r="I18" s="20"/>
      <c r="J18" s="20"/>
      <c r="K18" s="49"/>
      <c r="L18" s="49"/>
      <c r="M18" s="49"/>
      <c r="N18" s="49"/>
    </row>
    <row r="19" spans="1:14" s="50" customFormat="1" ht="15.75" x14ac:dyDescent="0.25">
      <c r="A19" s="21"/>
      <c r="B19" s="20"/>
      <c r="C19" s="20"/>
      <c r="D19" s="20"/>
      <c r="E19" s="20"/>
      <c r="F19" s="20"/>
      <c r="G19" s="20"/>
      <c r="H19" s="20"/>
      <c r="I19" s="20"/>
      <c r="J19" s="20"/>
      <c r="K19" s="49"/>
      <c r="L19" s="49"/>
      <c r="M19" s="49"/>
      <c r="N19" s="49"/>
    </row>
    <row r="20" spans="1:14" ht="15.75" x14ac:dyDescent="0.25">
      <c r="A20" s="2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15.75" x14ac:dyDescent="0.25">
      <c r="A21" s="21" t="s">
        <v>99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15.75" x14ac:dyDescent="0.25">
      <c r="A22" s="21" t="s">
        <v>34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15.75" x14ac:dyDescent="0.25">
      <c r="A23" s="21" t="s">
        <v>35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5.75" x14ac:dyDescent="0.25">
      <c r="A24" s="21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15.75" x14ac:dyDescent="0.25">
      <c r="A25" s="21" t="s">
        <v>38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5.75" x14ac:dyDescent="0.25">
      <c r="A26" s="21" t="s">
        <v>36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15.75" x14ac:dyDescent="0.25">
      <c r="A27" s="21" t="s">
        <v>37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15.75" x14ac:dyDescent="0.25">
      <c r="A28" s="21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15.75" x14ac:dyDescent="0.25">
      <c r="A29" s="21" t="s">
        <v>40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15.75" x14ac:dyDescent="0.25">
      <c r="A30" s="21" t="s">
        <v>39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5.75" x14ac:dyDescent="0.25">
      <c r="A31" s="21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5.75" x14ac:dyDescent="0.25">
      <c r="A32" s="21" t="s">
        <v>28</v>
      </c>
      <c r="B32" s="22" t="s">
        <v>101</v>
      </c>
      <c r="C32" s="21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5.75" x14ac:dyDescent="0.25">
      <c r="A33" s="21"/>
      <c r="B33" s="21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5.75" x14ac:dyDescent="0.25">
      <c r="A34" s="21" t="s">
        <v>29</v>
      </c>
      <c r="B34" s="22" t="s">
        <v>102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5.75" x14ac:dyDescent="0.25">
      <c r="A35" s="21"/>
      <c r="B35" s="21" t="s">
        <v>103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5.75" x14ac:dyDescent="0.25">
      <c r="A36" s="21"/>
      <c r="B36" s="22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5.75" x14ac:dyDescent="0.25">
      <c r="A37" s="21" t="s">
        <v>30</v>
      </c>
      <c r="B37" s="22" t="s">
        <v>100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5.75" x14ac:dyDescent="0.25">
      <c r="A38" s="21"/>
      <c r="B38" s="21" t="s">
        <v>104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5.75" x14ac:dyDescent="0.25">
      <c r="A39" s="20"/>
      <c r="B39" s="21"/>
      <c r="C39" s="21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5.75" x14ac:dyDescent="0.25">
      <c r="A40" s="21" t="s">
        <v>105</v>
      </c>
      <c r="B40" s="22" t="s">
        <v>106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s="18" customFormat="1" ht="18" x14ac:dyDescent="0.25">
      <c r="A41" s="23"/>
      <c r="B41" s="22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15.75" x14ac:dyDescent="0.25">
      <c r="A42" s="76"/>
      <c r="B42" s="22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4" ht="15.75" x14ac:dyDescent="0.25">
      <c r="A43" s="21"/>
      <c r="B43" s="22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 ht="15.75" x14ac:dyDescent="0.25">
      <c r="A44" s="20"/>
      <c r="B44" s="21"/>
      <c r="C44" s="21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s="18" customFormat="1" ht="18" x14ac:dyDescent="0.25">
      <c r="A45" s="21"/>
      <c r="B45" s="21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 ht="15.75" x14ac:dyDescent="0.25">
      <c r="A46" s="23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4" ht="15.75" x14ac:dyDescent="0.25">
      <c r="A47" s="2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 ht="15.75" x14ac:dyDescent="0.25">
      <c r="A48" s="23" t="s">
        <v>31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2" ht="18.75" x14ac:dyDescent="0.3">
      <c r="A49" s="15"/>
    </row>
    <row r="50" spans="1:2" ht="18.75" x14ac:dyDescent="0.3">
      <c r="A50" s="15"/>
    </row>
    <row r="51" spans="1:2" ht="18.75" x14ac:dyDescent="0.3">
      <c r="A51" s="15"/>
    </row>
    <row r="52" spans="1:2" ht="18.75" x14ac:dyDescent="0.3">
      <c r="A52" s="14"/>
    </row>
    <row r="53" spans="1:2" ht="18.75" x14ac:dyDescent="0.3">
      <c r="A53"/>
      <c r="B53" s="14" t="s">
        <v>32</v>
      </c>
    </row>
    <row r="54" spans="1:2" ht="18.75" x14ac:dyDescent="0.3">
      <c r="A54" s="16"/>
    </row>
    <row r="55" spans="1:2" ht="18.75" x14ac:dyDescent="0.3">
      <c r="A55" s="14"/>
    </row>
    <row r="56" spans="1:2" ht="18.75" x14ac:dyDescent="0.3">
      <c r="A56" s="14"/>
    </row>
    <row r="57" spans="1:2" ht="18.75" x14ac:dyDescent="0.3">
      <c r="A57" s="14"/>
    </row>
    <row r="58" spans="1:2" ht="18.75" x14ac:dyDescent="0.3">
      <c r="A58" s="14"/>
    </row>
    <row r="59" spans="1:2" ht="20.25" x14ac:dyDescent="0.3">
      <c r="A59" s="17"/>
    </row>
    <row r="60" spans="1:2" ht="20.25" x14ac:dyDescent="0.3">
      <c r="A60" s="17"/>
    </row>
    <row r="61" spans="1:2" ht="20.25" x14ac:dyDescent="0.3">
      <c r="A61" s="17"/>
    </row>
    <row r="62" spans="1:2" ht="20.25" x14ac:dyDescent="0.3">
      <c r="A62" s="17"/>
    </row>
    <row r="63" spans="1:2" ht="20.25" x14ac:dyDescent="0.3">
      <c r="A63" s="17"/>
    </row>
    <row r="64" spans="1:2" ht="20.25" x14ac:dyDescent="0.3">
      <c r="A64" s="17"/>
    </row>
    <row r="65" spans="1:2" ht="20.25" x14ac:dyDescent="0.3">
      <c r="A65" s="17"/>
    </row>
    <row r="66" spans="1:2" ht="20.25" x14ac:dyDescent="0.3">
      <c r="A66" s="17"/>
    </row>
    <row r="67" spans="1:2" ht="20.25" x14ac:dyDescent="0.3">
      <c r="A67" s="17"/>
    </row>
    <row r="68" spans="1:2" ht="20.25" x14ac:dyDescent="0.3">
      <c r="A68" s="17"/>
    </row>
    <row r="69" spans="1:2" ht="20.25" x14ac:dyDescent="0.3">
      <c r="A69"/>
      <c r="B69" s="17" t="s">
        <v>33</v>
      </c>
    </row>
    <row r="70" spans="1:2" ht="20.25" x14ac:dyDescent="0.3">
      <c r="A70" s="17"/>
    </row>
    <row r="71" spans="1:2" ht="20.25" x14ac:dyDescent="0.3">
      <c r="A71" s="17"/>
    </row>
    <row r="72" spans="1:2" ht="20.25" x14ac:dyDescent="0.3">
      <c r="A72" s="17"/>
    </row>
    <row r="73" spans="1:2" ht="20.25" x14ac:dyDescent="0.3">
      <c r="A73" s="17"/>
    </row>
    <row r="74" spans="1:2" ht="20.25" x14ac:dyDescent="0.3">
      <c r="A74" s="17"/>
    </row>
    <row r="75" spans="1:2" ht="20.25" x14ac:dyDescent="0.3">
      <c r="A75" s="17"/>
    </row>
  </sheetData>
  <phoneticPr fontId="0" type="noConversion"/>
  <printOptions horizontalCentered="1"/>
  <pageMargins left="0" right="0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6"/>
  <dimension ref="A1:M197"/>
  <sheetViews>
    <sheetView zoomScaleNormal="100" workbookViewId="0">
      <selection activeCell="B1" sqref="B1"/>
    </sheetView>
  </sheetViews>
  <sheetFormatPr defaultRowHeight="18" x14ac:dyDescent="0.25"/>
  <cols>
    <col min="1" max="1" width="8" style="40" bestFit="1" customWidth="1"/>
    <col min="2" max="2" width="29" style="41" bestFit="1" customWidth="1"/>
    <col min="3" max="3" width="23" style="41" bestFit="1" customWidth="1"/>
    <col min="4" max="13" width="9.140625" style="37"/>
    <col min="14" max="16384" width="9.140625" style="38"/>
  </cols>
  <sheetData>
    <row r="1" spans="1:13" x14ac:dyDescent="0.25">
      <c r="C1" s="105"/>
    </row>
    <row r="2" spans="1:13" x14ac:dyDescent="0.25">
      <c r="A2" s="36" t="s">
        <v>47</v>
      </c>
      <c r="B2" s="36" t="s">
        <v>48</v>
      </c>
      <c r="C2" s="106" t="s">
        <v>2</v>
      </c>
    </row>
    <row r="3" spans="1:13" x14ac:dyDescent="0.25">
      <c r="A3" s="108">
        <v>4</v>
      </c>
      <c r="B3" s="109" t="s">
        <v>142</v>
      </c>
      <c r="C3" s="110" t="s">
        <v>124</v>
      </c>
    </row>
    <row r="4" spans="1:13" s="45" customFormat="1" x14ac:dyDescent="0.25">
      <c r="A4" s="108">
        <v>3</v>
      </c>
      <c r="B4" s="54" t="s">
        <v>164</v>
      </c>
      <c r="C4" s="111" t="s">
        <v>173</v>
      </c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s="44" customFormat="1" x14ac:dyDescent="0.25">
      <c r="A5" s="108">
        <v>3</v>
      </c>
      <c r="B5" s="54" t="s">
        <v>161</v>
      </c>
      <c r="C5" s="111" t="s">
        <v>173</v>
      </c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s="44" customFormat="1" x14ac:dyDescent="0.25">
      <c r="A6" s="108">
        <v>1</v>
      </c>
      <c r="B6" s="112" t="s">
        <v>16</v>
      </c>
      <c r="C6" s="113" t="s">
        <v>14</v>
      </c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s="44" customFormat="1" x14ac:dyDescent="0.25">
      <c r="A7" s="108">
        <v>1</v>
      </c>
      <c r="B7" s="112" t="s">
        <v>117</v>
      </c>
      <c r="C7" s="111" t="s">
        <v>14</v>
      </c>
      <c r="D7" s="39"/>
      <c r="E7" s="39"/>
      <c r="F7" s="39"/>
      <c r="G7" s="39"/>
      <c r="H7" s="39"/>
      <c r="I7" s="39"/>
      <c r="J7" s="39"/>
      <c r="K7" s="39"/>
      <c r="L7" s="39"/>
    </row>
    <row r="8" spans="1:13" s="44" customFormat="1" x14ac:dyDescent="0.25">
      <c r="A8" s="108">
        <v>1</v>
      </c>
      <c r="B8" s="112" t="s">
        <v>13</v>
      </c>
      <c r="C8" s="113" t="s">
        <v>14</v>
      </c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13" s="44" customFormat="1" x14ac:dyDescent="0.25">
      <c r="A9" s="108">
        <v>1</v>
      </c>
      <c r="B9" s="112" t="s">
        <v>6</v>
      </c>
      <c r="C9" s="113" t="s">
        <v>14</v>
      </c>
      <c r="D9" s="68"/>
      <c r="E9" s="68"/>
      <c r="F9" s="68"/>
      <c r="G9" s="68"/>
      <c r="H9" s="68"/>
      <c r="I9" s="68"/>
      <c r="J9" s="68"/>
      <c r="K9" s="68"/>
      <c r="L9" s="68"/>
      <c r="M9" s="68"/>
    </row>
    <row r="10" spans="1:13" s="44" customFormat="1" x14ac:dyDescent="0.25">
      <c r="A10" s="108">
        <v>2</v>
      </c>
      <c r="B10" s="112" t="s">
        <v>132</v>
      </c>
      <c r="C10" s="113" t="s">
        <v>133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</row>
    <row r="11" spans="1:13" s="44" customFormat="1" x14ac:dyDescent="0.25">
      <c r="A11" s="108">
        <v>3</v>
      </c>
      <c r="B11" s="112" t="s">
        <v>15</v>
      </c>
      <c r="C11" s="113" t="s">
        <v>14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13" s="44" customFormat="1" x14ac:dyDescent="0.25">
      <c r="A12" s="108">
        <v>1</v>
      </c>
      <c r="B12" s="112" t="s">
        <v>108</v>
      </c>
      <c r="C12" s="113" t="s">
        <v>71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1:13" s="44" customFormat="1" x14ac:dyDescent="0.25">
      <c r="A13" s="108">
        <v>1</v>
      </c>
      <c r="B13" s="112" t="s">
        <v>7</v>
      </c>
      <c r="C13" s="113" t="s">
        <v>63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s="44" customFormat="1" x14ac:dyDescent="0.25">
      <c r="A14" s="108">
        <v>1</v>
      </c>
      <c r="B14" s="112" t="s">
        <v>19</v>
      </c>
      <c r="C14" s="113" t="s">
        <v>63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1:13" s="44" customFormat="1" x14ac:dyDescent="0.25">
      <c r="A15" s="108">
        <v>2</v>
      </c>
      <c r="B15" s="112" t="s">
        <v>50</v>
      </c>
      <c r="C15" s="113" t="s">
        <v>63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s="44" customFormat="1" x14ac:dyDescent="0.25">
      <c r="A16" s="108">
        <v>2</v>
      </c>
      <c r="B16" s="54" t="s">
        <v>62</v>
      </c>
      <c r="C16" s="111" t="s">
        <v>63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1:13" s="44" customFormat="1" x14ac:dyDescent="0.25">
      <c r="A17" s="108">
        <v>3</v>
      </c>
      <c r="B17" s="112" t="s">
        <v>88</v>
      </c>
      <c r="C17" s="113" t="s">
        <v>71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1:13" s="44" customFormat="1" x14ac:dyDescent="0.25">
      <c r="A18" s="108">
        <v>3</v>
      </c>
      <c r="B18" s="54" t="s">
        <v>109</v>
      </c>
      <c r="C18" s="111" t="s">
        <v>71</v>
      </c>
      <c r="D18" s="39"/>
      <c r="E18" s="39"/>
      <c r="F18" s="39"/>
      <c r="G18" s="39"/>
      <c r="H18" s="39"/>
      <c r="I18" s="39"/>
      <c r="J18" s="39"/>
      <c r="K18" s="39"/>
      <c r="L18" s="39"/>
    </row>
    <row r="19" spans="1:13" s="44" customFormat="1" x14ac:dyDescent="0.25">
      <c r="A19" s="108">
        <v>3</v>
      </c>
      <c r="B19" s="112" t="s">
        <v>126</v>
      </c>
      <c r="C19" s="113" t="s">
        <v>71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s="44" customFormat="1" x14ac:dyDescent="0.25">
      <c r="A20" s="108">
        <v>3</v>
      </c>
      <c r="B20" s="112" t="s">
        <v>89</v>
      </c>
      <c r="C20" s="113" t="s">
        <v>71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1:13" s="44" customFormat="1" x14ac:dyDescent="0.25">
      <c r="A21" s="108">
        <v>3</v>
      </c>
      <c r="B21" s="54" t="s">
        <v>81</v>
      </c>
      <c r="C21" s="111" t="s">
        <v>71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s="44" customFormat="1" x14ac:dyDescent="0.25">
      <c r="A22" s="108">
        <v>3</v>
      </c>
      <c r="B22" s="112" t="s">
        <v>46</v>
      </c>
      <c r="C22" s="113" t="s">
        <v>63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1:13" s="44" customFormat="1" x14ac:dyDescent="0.25">
      <c r="A23" s="108">
        <v>2</v>
      </c>
      <c r="B23" s="112" t="s">
        <v>76</v>
      </c>
      <c r="C23" s="113" t="s">
        <v>75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1:13" s="44" customFormat="1" x14ac:dyDescent="0.25">
      <c r="A24" s="108">
        <v>3</v>
      </c>
      <c r="B24" s="112" t="s">
        <v>77</v>
      </c>
      <c r="C24" s="113" t="s">
        <v>75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1:13" s="44" customFormat="1" x14ac:dyDescent="0.25">
      <c r="A25" s="108">
        <v>3</v>
      </c>
      <c r="B25" s="54" t="s">
        <v>138</v>
      </c>
      <c r="C25" s="111" t="s">
        <v>75</v>
      </c>
      <c r="D25" s="39"/>
      <c r="E25" s="39"/>
      <c r="F25" s="39"/>
      <c r="G25" s="39"/>
      <c r="H25" s="39"/>
      <c r="I25" s="39"/>
      <c r="J25" s="39"/>
      <c r="K25" s="39"/>
      <c r="L25" s="39"/>
    </row>
    <row r="26" spans="1:13" s="44" customFormat="1" x14ac:dyDescent="0.25">
      <c r="A26" s="108">
        <v>3</v>
      </c>
      <c r="B26" s="112" t="s">
        <v>128</v>
      </c>
      <c r="C26" s="113" t="s">
        <v>75</v>
      </c>
      <c r="D26" s="39"/>
      <c r="E26" s="39"/>
      <c r="F26" s="39"/>
      <c r="G26" s="39"/>
      <c r="H26" s="39"/>
      <c r="I26" s="39"/>
      <c r="J26" s="39"/>
      <c r="K26" s="39"/>
      <c r="L26" s="39"/>
    </row>
    <row r="27" spans="1:13" s="44" customFormat="1" x14ac:dyDescent="0.25">
      <c r="A27" s="108">
        <v>3</v>
      </c>
      <c r="B27" s="54" t="s">
        <v>158</v>
      </c>
      <c r="C27" s="111" t="s">
        <v>75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1:13" s="44" customFormat="1" x14ac:dyDescent="0.25">
      <c r="A28" s="108">
        <v>3</v>
      </c>
      <c r="B28" s="109" t="s">
        <v>140</v>
      </c>
      <c r="C28" s="111" t="s">
        <v>75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1:13" s="44" customFormat="1" x14ac:dyDescent="0.25">
      <c r="A29" s="108">
        <v>3</v>
      </c>
      <c r="B29" s="112" t="s">
        <v>134</v>
      </c>
      <c r="C29" s="113" t="s">
        <v>75</v>
      </c>
      <c r="D29" s="39"/>
      <c r="E29" s="39"/>
      <c r="F29" s="39"/>
      <c r="G29" s="39"/>
      <c r="H29" s="39"/>
      <c r="I29" s="39"/>
      <c r="J29" s="39"/>
      <c r="K29" s="39"/>
      <c r="L29" s="39"/>
    </row>
    <row r="30" spans="1:13" s="44" customFormat="1" x14ac:dyDescent="0.25">
      <c r="A30" s="108">
        <v>3</v>
      </c>
      <c r="B30" s="54" t="s">
        <v>136</v>
      </c>
      <c r="C30" s="111" t="s">
        <v>75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1:13" s="44" customFormat="1" x14ac:dyDescent="0.25">
      <c r="A31" s="108">
        <v>3</v>
      </c>
      <c r="B31" s="112" t="s">
        <v>131</v>
      </c>
      <c r="C31" s="113" t="s">
        <v>75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1:13" s="44" customFormat="1" x14ac:dyDescent="0.25">
      <c r="A32" s="108">
        <v>2</v>
      </c>
      <c r="B32" s="112" t="s">
        <v>122</v>
      </c>
      <c r="C32" s="113" t="s">
        <v>49</v>
      </c>
      <c r="D32" s="39"/>
      <c r="E32" s="39"/>
      <c r="F32" s="39"/>
      <c r="G32" s="39"/>
      <c r="H32" s="39"/>
      <c r="I32" s="39"/>
      <c r="J32" s="39"/>
      <c r="K32" s="39"/>
      <c r="L32" s="39"/>
    </row>
    <row r="33" spans="1:13" s="44" customFormat="1" x14ac:dyDescent="0.25">
      <c r="A33" s="108">
        <v>2</v>
      </c>
      <c r="B33" s="112" t="s">
        <v>111</v>
      </c>
      <c r="C33" s="113" t="s">
        <v>49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1:13" s="44" customFormat="1" x14ac:dyDescent="0.25">
      <c r="A34" s="108">
        <v>3</v>
      </c>
      <c r="B34" s="54" t="s">
        <v>129</v>
      </c>
      <c r="C34" s="111" t="s">
        <v>49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1:13" s="44" customFormat="1" x14ac:dyDescent="0.25">
      <c r="A35" s="108">
        <v>3</v>
      </c>
      <c r="B35" s="109" t="s">
        <v>110</v>
      </c>
      <c r="C35" s="113" t="s">
        <v>49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1:13" s="44" customFormat="1" x14ac:dyDescent="0.25">
      <c r="A36" s="108">
        <v>1</v>
      </c>
      <c r="B36" s="112" t="s">
        <v>4</v>
      </c>
      <c r="C36" s="113" t="s">
        <v>5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13" s="44" customFormat="1" x14ac:dyDescent="0.25">
      <c r="A37" s="108">
        <v>1</v>
      </c>
      <c r="B37" s="112" t="s">
        <v>56</v>
      </c>
      <c r="C37" s="113" t="s">
        <v>5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1:13" s="44" customFormat="1" x14ac:dyDescent="0.25">
      <c r="A38" s="108">
        <v>1</v>
      </c>
      <c r="B38" s="54" t="s">
        <v>51</v>
      </c>
      <c r="C38" s="113" t="s">
        <v>5</v>
      </c>
      <c r="D38" s="39"/>
      <c r="E38" s="39"/>
      <c r="F38" s="39"/>
      <c r="G38" s="39"/>
      <c r="H38" s="39"/>
      <c r="I38" s="39"/>
      <c r="J38" s="39"/>
      <c r="K38" s="39"/>
      <c r="L38" s="39"/>
    </row>
    <row r="39" spans="1:13" s="39" customFormat="1" x14ac:dyDescent="0.25">
      <c r="A39" s="108">
        <v>2</v>
      </c>
      <c r="B39" s="112" t="s">
        <v>135</v>
      </c>
      <c r="C39" s="111" t="s">
        <v>5</v>
      </c>
      <c r="M39" s="44"/>
    </row>
    <row r="40" spans="1:13" s="44" customFormat="1" x14ac:dyDescent="0.25">
      <c r="A40" s="108">
        <v>2</v>
      </c>
      <c r="B40" s="112" t="s">
        <v>112</v>
      </c>
      <c r="C40" s="113" t="s">
        <v>5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1:13" s="44" customFormat="1" x14ac:dyDescent="0.25">
      <c r="A41" s="108">
        <v>3</v>
      </c>
      <c r="B41" s="112" t="s">
        <v>83</v>
      </c>
      <c r="C41" s="113" t="s">
        <v>5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1:13" s="68" customFormat="1" x14ac:dyDescent="0.25">
      <c r="A42" s="108">
        <v>2</v>
      </c>
      <c r="B42" s="112" t="s">
        <v>57</v>
      </c>
      <c r="C42" s="113" t="s">
        <v>58</v>
      </c>
      <c r="D42" s="39"/>
      <c r="E42" s="39"/>
      <c r="F42" s="39"/>
      <c r="G42" s="39"/>
      <c r="H42" s="39"/>
      <c r="I42" s="39"/>
      <c r="J42" s="39"/>
      <c r="K42" s="39"/>
      <c r="L42" s="39"/>
      <c r="M42" s="44"/>
    </row>
    <row r="43" spans="1:13" s="44" customFormat="1" x14ac:dyDescent="0.25">
      <c r="A43" s="108">
        <v>2</v>
      </c>
      <c r="B43" s="112" t="s">
        <v>86</v>
      </c>
      <c r="C43" s="113" t="s">
        <v>58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1:13" s="39" customFormat="1" x14ac:dyDescent="0.25">
      <c r="A44" s="108">
        <v>3</v>
      </c>
      <c r="B44" s="112" t="s">
        <v>79</v>
      </c>
      <c r="C44" s="113" t="s">
        <v>58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1:13" s="44" customFormat="1" x14ac:dyDescent="0.25">
      <c r="A45" s="108">
        <v>3</v>
      </c>
      <c r="B45" s="112" t="s">
        <v>82</v>
      </c>
      <c r="C45" s="113" t="s">
        <v>58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1:13" s="39" customFormat="1" x14ac:dyDescent="0.25">
      <c r="A46" s="108">
        <v>3</v>
      </c>
      <c r="B46" s="54" t="s">
        <v>159</v>
      </c>
      <c r="C46" s="111" t="s">
        <v>58</v>
      </c>
      <c r="M46" s="44"/>
    </row>
    <row r="47" spans="1:13" s="44" customFormat="1" x14ac:dyDescent="0.25">
      <c r="A47" s="108">
        <v>3</v>
      </c>
      <c r="B47" s="112" t="s">
        <v>12</v>
      </c>
      <c r="C47" s="113" t="s">
        <v>107</v>
      </c>
      <c r="D47" s="39"/>
      <c r="E47" s="39"/>
      <c r="F47" s="39"/>
      <c r="G47" s="39"/>
      <c r="H47" s="39"/>
      <c r="I47" s="39"/>
      <c r="J47" s="39"/>
      <c r="K47" s="39"/>
      <c r="L47" s="39"/>
    </row>
    <row r="48" spans="1:13" s="44" customFormat="1" x14ac:dyDescent="0.25">
      <c r="A48" s="108">
        <v>3</v>
      </c>
      <c r="B48" s="54" t="s">
        <v>17</v>
      </c>
      <c r="C48" s="111" t="s">
        <v>107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1:13" s="44" customFormat="1" x14ac:dyDescent="0.25">
      <c r="A49" s="108">
        <v>1</v>
      </c>
      <c r="B49" s="112" t="s">
        <v>8</v>
      </c>
      <c r="C49" s="113" t="s">
        <v>53</v>
      </c>
    </row>
    <row r="50" spans="1:13" s="44" customFormat="1" x14ac:dyDescent="0.25">
      <c r="A50" s="108">
        <v>1</v>
      </c>
      <c r="B50" s="112" t="s">
        <v>80</v>
      </c>
      <c r="C50" s="113" t="s">
        <v>68</v>
      </c>
      <c r="D50" s="39"/>
      <c r="E50" s="39"/>
      <c r="F50" s="39"/>
      <c r="G50" s="39"/>
      <c r="H50" s="39"/>
      <c r="I50" s="39"/>
      <c r="J50" s="39"/>
      <c r="K50" s="39"/>
      <c r="L50" s="39"/>
    </row>
    <row r="51" spans="1:13" s="44" customFormat="1" x14ac:dyDescent="0.25">
      <c r="A51" s="108">
        <v>2</v>
      </c>
      <c r="B51" s="112" t="s">
        <v>11</v>
      </c>
      <c r="C51" s="113" t="s">
        <v>53</v>
      </c>
      <c r="D51" s="39"/>
      <c r="E51" s="39"/>
      <c r="F51" s="39"/>
      <c r="G51" s="39"/>
      <c r="H51" s="39"/>
      <c r="I51" s="39"/>
      <c r="J51" s="39"/>
      <c r="K51" s="39"/>
      <c r="L51" s="39"/>
    </row>
    <row r="52" spans="1:13" s="44" customFormat="1" x14ac:dyDescent="0.25">
      <c r="A52" s="108">
        <v>2</v>
      </c>
      <c r="B52" s="112" t="s">
        <v>116</v>
      </c>
      <c r="C52" s="113" t="s">
        <v>68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1:13" s="44" customFormat="1" x14ac:dyDescent="0.25">
      <c r="A53" s="108">
        <v>3</v>
      </c>
      <c r="B53" s="54" t="s">
        <v>202</v>
      </c>
      <c r="C53" s="111" t="s">
        <v>68</v>
      </c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1:13" s="44" customFormat="1" x14ac:dyDescent="0.25">
      <c r="A54" s="108">
        <v>3</v>
      </c>
      <c r="B54" s="54" t="s">
        <v>118</v>
      </c>
      <c r="C54" s="113" t="s">
        <v>68</v>
      </c>
      <c r="D54" s="39"/>
      <c r="E54" s="39"/>
      <c r="F54" s="39"/>
      <c r="G54" s="39"/>
      <c r="H54" s="39"/>
      <c r="I54" s="39"/>
      <c r="J54" s="39"/>
      <c r="K54" s="39"/>
      <c r="L54" s="39"/>
    </row>
    <row r="55" spans="1:13" s="44" customFormat="1" x14ac:dyDescent="0.25">
      <c r="A55" s="108">
        <v>3</v>
      </c>
      <c r="B55" s="112" t="s">
        <v>113</v>
      </c>
      <c r="C55" s="114" t="s">
        <v>130</v>
      </c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1:13" s="68" customFormat="1" x14ac:dyDescent="0.25">
      <c r="A56" s="108">
        <v>2</v>
      </c>
      <c r="B56" s="54" t="s">
        <v>55</v>
      </c>
      <c r="C56" s="113" t="s">
        <v>18</v>
      </c>
    </row>
    <row r="57" spans="1:13" s="44" customFormat="1" x14ac:dyDescent="0.25">
      <c r="A57" s="108">
        <v>2</v>
      </c>
      <c r="B57" s="115" t="s">
        <v>70</v>
      </c>
      <c r="C57" s="113" t="s">
        <v>18</v>
      </c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1:13" s="44" customFormat="1" x14ac:dyDescent="0.25">
      <c r="A58" s="108">
        <v>2</v>
      </c>
      <c r="B58" s="112" t="s">
        <v>67</v>
      </c>
      <c r="C58" s="113" t="s">
        <v>66</v>
      </c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1:13" s="44" customFormat="1" x14ac:dyDescent="0.25">
      <c r="A59" s="108">
        <v>3</v>
      </c>
      <c r="B59" s="112" t="s">
        <v>59</v>
      </c>
      <c r="C59" s="113" t="s">
        <v>18</v>
      </c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1:13" s="68" customFormat="1" x14ac:dyDescent="0.25">
      <c r="A60" s="108">
        <v>3</v>
      </c>
      <c r="B60" s="54" t="s">
        <v>150</v>
      </c>
      <c r="C60" s="111" t="s">
        <v>66</v>
      </c>
    </row>
    <row r="61" spans="1:13" s="44" customFormat="1" x14ac:dyDescent="0.25">
      <c r="A61" s="108">
        <v>3</v>
      </c>
      <c r="B61" s="54" t="s">
        <v>121</v>
      </c>
      <c r="C61" s="111" t="s">
        <v>66</v>
      </c>
      <c r="D61" s="39"/>
      <c r="E61" s="39"/>
      <c r="F61" s="39"/>
      <c r="G61" s="39"/>
      <c r="H61" s="39"/>
      <c r="I61" s="39"/>
      <c r="J61" s="39"/>
      <c r="K61" s="39"/>
      <c r="L61" s="39"/>
    </row>
    <row r="62" spans="1:13" s="44" customFormat="1" x14ac:dyDescent="0.25">
      <c r="A62" s="108">
        <v>3</v>
      </c>
      <c r="B62" s="54" t="s">
        <v>155</v>
      </c>
      <c r="C62" s="111" t="s">
        <v>152</v>
      </c>
      <c r="D62" s="39"/>
      <c r="E62" s="39"/>
      <c r="F62" s="39"/>
      <c r="G62" s="39"/>
      <c r="H62" s="39"/>
      <c r="I62" s="39"/>
      <c r="J62" s="39"/>
      <c r="K62" s="39"/>
      <c r="L62" s="39"/>
    </row>
    <row r="63" spans="1:13" s="68" customFormat="1" x14ac:dyDescent="0.25">
      <c r="A63" s="108">
        <v>3</v>
      </c>
      <c r="B63" s="54" t="s">
        <v>151</v>
      </c>
      <c r="C63" s="111" t="s">
        <v>152</v>
      </c>
    </row>
    <row r="64" spans="1:13" s="44" customFormat="1" x14ac:dyDescent="0.25">
      <c r="A64" s="108">
        <v>3</v>
      </c>
      <c r="B64" s="54" t="s">
        <v>153</v>
      </c>
      <c r="C64" s="111" t="s">
        <v>152</v>
      </c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1:13" s="44" customFormat="1" x14ac:dyDescent="0.25">
      <c r="A65" s="108">
        <v>2</v>
      </c>
      <c r="B65" s="112" t="s">
        <v>61</v>
      </c>
      <c r="C65" s="113" t="s">
        <v>64</v>
      </c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1:13" s="44" customFormat="1" x14ac:dyDescent="0.25">
      <c r="A66" s="108">
        <v>3</v>
      </c>
      <c r="B66" s="112" t="s">
        <v>87</v>
      </c>
      <c r="C66" s="113" t="s">
        <v>65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1:13" s="44" customFormat="1" x14ac:dyDescent="0.25">
      <c r="A67" s="108">
        <v>3</v>
      </c>
      <c r="B67" s="112" t="s">
        <v>141</v>
      </c>
      <c r="C67" s="113" t="s">
        <v>65</v>
      </c>
      <c r="D67" s="39"/>
      <c r="E67" s="39"/>
      <c r="F67" s="39"/>
      <c r="G67" s="39"/>
      <c r="H67" s="39"/>
      <c r="I67" s="39"/>
      <c r="J67" s="39"/>
      <c r="K67" s="39"/>
      <c r="L67" s="39"/>
    </row>
    <row r="68" spans="1:13" s="68" customFormat="1" x14ac:dyDescent="0.25">
      <c r="A68" s="108">
        <v>1</v>
      </c>
      <c r="B68" s="116" t="s">
        <v>148</v>
      </c>
      <c r="C68" s="111" t="s">
        <v>85</v>
      </c>
      <c r="D68" s="39"/>
      <c r="E68" s="39"/>
      <c r="F68" s="39"/>
      <c r="G68" s="39"/>
      <c r="H68" s="39"/>
      <c r="I68" s="39"/>
      <c r="J68" s="39"/>
      <c r="K68" s="39"/>
      <c r="L68" s="39"/>
      <c r="M68" s="44"/>
    </row>
    <row r="69" spans="1:13" s="39" customFormat="1" x14ac:dyDescent="0.25">
      <c r="A69" s="108">
        <v>1</v>
      </c>
      <c r="B69" s="112" t="s">
        <v>10</v>
      </c>
      <c r="C69" s="113" t="s">
        <v>3</v>
      </c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1:13" s="39" customFormat="1" x14ac:dyDescent="0.25">
      <c r="A70" s="108">
        <v>1</v>
      </c>
      <c r="B70" s="111" t="s">
        <v>145</v>
      </c>
      <c r="C70" s="111" t="s">
        <v>85</v>
      </c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1:13" s="68" customFormat="1" x14ac:dyDescent="0.25">
      <c r="A71" s="108">
        <v>2</v>
      </c>
      <c r="B71" s="112" t="s">
        <v>120</v>
      </c>
      <c r="C71" s="113" t="s">
        <v>85</v>
      </c>
    </row>
    <row r="72" spans="1:13" s="39" customFormat="1" x14ac:dyDescent="0.25">
      <c r="A72" s="108">
        <v>2</v>
      </c>
      <c r="B72" s="112" t="s">
        <v>69</v>
      </c>
      <c r="C72" s="113" t="s">
        <v>85</v>
      </c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1:13" s="39" customFormat="1" x14ac:dyDescent="0.25">
      <c r="A73" s="108">
        <v>2</v>
      </c>
      <c r="B73" s="112" t="s">
        <v>78</v>
      </c>
      <c r="C73" s="113" t="s">
        <v>3</v>
      </c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1:13" s="41" customFormat="1" x14ac:dyDescent="0.25">
      <c r="A74" s="108">
        <v>2</v>
      </c>
      <c r="B74" s="54" t="s">
        <v>149</v>
      </c>
      <c r="C74" s="111" t="s">
        <v>85</v>
      </c>
      <c r="D74" s="42"/>
      <c r="E74" s="42"/>
      <c r="F74" s="42"/>
      <c r="G74" s="42"/>
      <c r="H74" s="42"/>
      <c r="I74" s="42"/>
      <c r="J74" s="42"/>
      <c r="K74" s="42"/>
      <c r="L74" s="42"/>
      <c r="M74" s="43"/>
    </row>
    <row r="75" spans="1:13" x14ac:dyDescent="0.25">
      <c r="A75" s="108">
        <v>3</v>
      </c>
      <c r="B75" s="112" t="s">
        <v>9</v>
      </c>
      <c r="C75" s="113" t="s">
        <v>3</v>
      </c>
    </row>
    <row r="76" spans="1:13" s="40" customFormat="1" x14ac:dyDescent="0.25">
      <c r="A76" s="108">
        <v>3</v>
      </c>
      <c r="B76" s="54" t="s">
        <v>147</v>
      </c>
      <c r="C76" s="111" t="s">
        <v>85</v>
      </c>
      <c r="D76" s="37"/>
      <c r="E76" s="37"/>
      <c r="F76" s="37"/>
      <c r="G76" s="37"/>
      <c r="H76" s="37"/>
      <c r="I76" s="37"/>
      <c r="J76" s="37"/>
      <c r="K76" s="37"/>
      <c r="L76" s="37"/>
      <c r="M76" s="37"/>
    </row>
    <row r="77" spans="1:13" s="40" customFormat="1" x14ac:dyDescent="0.25">
      <c r="A77" s="108">
        <v>3</v>
      </c>
      <c r="B77" s="54" t="s">
        <v>84</v>
      </c>
      <c r="C77" s="111" t="s">
        <v>85</v>
      </c>
      <c r="D77" s="37"/>
      <c r="E77" s="37"/>
      <c r="F77" s="37"/>
      <c r="G77" s="37"/>
      <c r="H77" s="37"/>
      <c r="I77" s="37"/>
      <c r="J77" s="37"/>
      <c r="K77" s="37"/>
      <c r="L77" s="37"/>
      <c r="M77" s="37"/>
    </row>
    <row r="78" spans="1:13" s="41" customFormat="1" x14ac:dyDescent="0.25">
      <c r="A78" s="108">
        <v>3</v>
      </c>
      <c r="B78" s="54" t="s">
        <v>45</v>
      </c>
      <c r="C78" s="113" t="s">
        <v>3</v>
      </c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1:13" x14ac:dyDescent="0.25">
      <c r="A79" s="107"/>
      <c r="B79" s="92"/>
      <c r="C79" s="85"/>
      <c r="D79" s="42"/>
      <c r="E79" s="42"/>
      <c r="F79" s="42"/>
      <c r="G79" s="42"/>
      <c r="H79" s="42"/>
      <c r="I79" s="42"/>
      <c r="J79" s="42"/>
      <c r="K79" s="42"/>
      <c r="L79" s="42"/>
      <c r="M79" s="43"/>
    </row>
    <row r="80" spans="1:13" s="40" customFormat="1" x14ac:dyDescent="0.25">
      <c r="A80" s="39"/>
      <c r="B80" s="90"/>
      <c r="C80" s="5"/>
      <c r="D80" s="42"/>
      <c r="E80" s="42"/>
      <c r="F80" s="42"/>
      <c r="G80" s="42"/>
      <c r="H80" s="42"/>
      <c r="I80" s="42"/>
      <c r="J80" s="42"/>
      <c r="K80" s="42"/>
      <c r="L80" s="42"/>
      <c r="M80" s="43"/>
    </row>
    <row r="81" spans="1:13" s="41" customFormat="1" x14ac:dyDescent="0.25">
      <c r="A81" s="39"/>
      <c r="B81" s="48"/>
      <c r="C81" s="62"/>
      <c r="D81" s="42"/>
      <c r="E81" s="42"/>
      <c r="F81" s="42"/>
      <c r="G81" s="42"/>
      <c r="H81" s="42"/>
      <c r="I81" s="42"/>
      <c r="J81" s="42"/>
      <c r="K81" s="42"/>
      <c r="L81" s="42"/>
      <c r="M81" s="43"/>
    </row>
    <row r="82" spans="1:13" s="41" customFormat="1" x14ac:dyDescent="0.25">
      <c r="A82" s="39"/>
      <c r="B82" s="48"/>
      <c r="C82" s="62"/>
      <c r="D82" s="42"/>
      <c r="E82" s="42"/>
      <c r="F82" s="42"/>
      <c r="G82" s="42"/>
      <c r="H82" s="42"/>
      <c r="I82" s="42"/>
      <c r="J82" s="42"/>
      <c r="K82" s="42"/>
      <c r="L82" s="42"/>
      <c r="M82" s="43"/>
    </row>
    <row r="83" spans="1:13" x14ac:dyDescent="0.25">
      <c r="A83" s="39"/>
      <c r="B83" s="48"/>
      <c r="C83" s="62"/>
    </row>
    <row r="84" spans="1:13" x14ac:dyDescent="0.25">
      <c r="A84" s="39"/>
      <c r="B84" s="47"/>
      <c r="C84" s="62"/>
      <c r="D84" s="42"/>
      <c r="E84" s="42"/>
      <c r="F84" s="42"/>
      <c r="G84" s="42"/>
      <c r="H84" s="42"/>
      <c r="I84" s="42"/>
      <c r="J84" s="42"/>
      <c r="K84" s="42"/>
      <c r="L84" s="42"/>
      <c r="M84" s="43"/>
    </row>
    <row r="85" spans="1:13" x14ac:dyDescent="0.25">
      <c r="A85" s="39"/>
      <c r="B85" s="48"/>
      <c r="C85" s="62"/>
    </row>
    <row r="86" spans="1:13" x14ac:dyDescent="0.25">
      <c r="A86" s="39"/>
      <c r="B86" s="48"/>
      <c r="C86" s="62"/>
    </row>
    <row r="87" spans="1:13" x14ac:dyDescent="0.25">
      <c r="A87" s="39"/>
      <c r="B87" s="47"/>
      <c r="C87" s="62"/>
    </row>
    <row r="88" spans="1:13" x14ac:dyDescent="0.25">
      <c r="A88" s="39"/>
      <c r="B88" s="47"/>
      <c r="C88" s="62"/>
    </row>
    <row r="89" spans="1:13" x14ac:dyDescent="0.25">
      <c r="A89" s="39"/>
      <c r="B89" s="90"/>
      <c r="C89" s="62"/>
    </row>
    <row r="90" spans="1:13" x14ac:dyDescent="0.25">
      <c r="A90" s="39"/>
      <c r="B90" s="47"/>
      <c r="C90" s="62"/>
    </row>
    <row r="91" spans="1:13" x14ac:dyDescent="0.25">
      <c r="A91" s="39"/>
      <c r="B91" s="48"/>
      <c r="C91" s="62"/>
    </row>
    <row r="92" spans="1:13" x14ac:dyDescent="0.25">
      <c r="A92" s="39"/>
      <c r="B92" s="90"/>
      <c r="C92" s="62"/>
    </row>
    <row r="93" spans="1:13" x14ac:dyDescent="0.25">
      <c r="A93" s="39"/>
      <c r="B93" s="90"/>
      <c r="C93" s="62"/>
    </row>
    <row r="94" spans="1:13" x14ac:dyDescent="0.25">
      <c r="A94" s="39"/>
      <c r="B94" s="90"/>
      <c r="C94" s="62"/>
      <c r="D94" s="42"/>
      <c r="E94" s="42"/>
      <c r="F94" s="42"/>
      <c r="G94" s="42"/>
      <c r="H94" s="42"/>
      <c r="I94" s="42"/>
      <c r="J94" s="42"/>
      <c r="K94" s="42"/>
      <c r="L94" s="42"/>
      <c r="M94" s="43"/>
    </row>
    <row r="95" spans="1:13" x14ac:dyDescent="0.25">
      <c r="A95" s="39"/>
      <c r="B95" s="53"/>
      <c r="C95" s="10"/>
    </row>
    <row r="96" spans="1:13" x14ac:dyDescent="0.25">
      <c r="A96" s="39"/>
      <c r="B96" s="47"/>
      <c r="C96" s="5"/>
      <c r="D96" s="42"/>
      <c r="E96" s="42"/>
      <c r="F96" s="42"/>
      <c r="G96" s="42"/>
      <c r="H96" s="42"/>
      <c r="I96" s="42"/>
      <c r="J96" s="42"/>
      <c r="K96" s="42"/>
      <c r="L96" s="42"/>
      <c r="M96" s="43"/>
    </row>
    <row r="97" spans="1:13" x14ac:dyDescent="0.25">
      <c r="A97" s="39"/>
      <c r="B97" s="47"/>
      <c r="C97" s="5"/>
      <c r="D97" s="42"/>
      <c r="E97" s="42"/>
      <c r="F97" s="42"/>
      <c r="G97" s="42"/>
      <c r="H97" s="42"/>
      <c r="I97" s="42"/>
      <c r="J97" s="42"/>
      <c r="K97" s="42"/>
      <c r="L97" s="42"/>
      <c r="M97" s="43"/>
    </row>
    <row r="98" spans="1:13" x14ac:dyDescent="0.25">
      <c r="A98" s="39"/>
      <c r="B98" s="47"/>
      <c r="C98" s="5"/>
      <c r="D98" s="42"/>
      <c r="E98" s="42"/>
      <c r="F98" s="42"/>
      <c r="G98" s="42"/>
      <c r="H98" s="42"/>
      <c r="I98" s="42"/>
      <c r="J98" s="42"/>
      <c r="K98" s="42"/>
      <c r="L98" s="42"/>
      <c r="M98" s="43"/>
    </row>
    <row r="99" spans="1:13" x14ac:dyDescent="0.25">
      <c r="A99" s="39"/>
      <c r="B99" s="47"/>
      <c r="C99" s="5"/>
      <c r="D99" s="42"/>
      <c r="E99" s="42"/>
      <c r="F99" s="42"/>
      <c r="G99" s="42"/>
      <c r="H99" s="42"/>
      <c r="I99" s="42"/>
      <c r="J99" s="42"/>
      <c r="K99" s="42"/>
      <c r="L99" s="42"/>
      <c r="M99" s="43"/>
    </row>
    <row r="100" spans="1:13" x14ac:dyDescent="0.25">
      <c r="A100" s="39"/>
      <c r="B100" s="47"/>
      <c r="C100" s="62"/>
    </row>
    <row r="101" spans="1:13" x14ac:dyDescent="0.25">
      <c r="A101" s="39"/>
      <c r="B101" s="90"/>
      <c r="C101" s="62"/>
      <c r="D101" s="42"/>
      <c r="E101" s="42"/>
      <c r="F101" s="42"/>
      <c r="G101" s="42"/>
      <c r="H101" s="42"/>
      <c r="I101" s="42"/>
      <c r="J101" s="42"/>
      <c r="K101" s="42"/>
      <c r="L101" s="42"/>
      <c r="M101" s="43"/>
    </row>
    <row r="102" spans="1:13" x14ac:dyDescent="0.25">
      <c r="A102" s="39"/>
      <c r="B102" s="47"/>
      <c r="C102" s="5"/>
      <c r="D102" s="42"/>
      <c r="E102" s="42"/>
      <c r="F102" s="42"/>
      <c r="G102" s="42"/>
      <c r="H102" s="42"/>
      <c r="I102" s="42"/>
      <c r="J102" s="42"/>
      <c r="K102" s="42"/>
      <c r="L102" s="42"/>
      <c r="M102" s="43"/>
    </row>
    <row r="103" spans="1:13" x14ac:dyDescent="0.25">
      <c r="A103" s="39"/>
      <c r="B103" s="47"/>
      <c r="C103" s="5"/>
    </row>
    <row r="104" spans="1:13" x14ac:dyDescent="0.25">
      <c r="A104" s="39"/>
      <c r="B104" s="90"/>
      <c r="C104" s="62"/>
      <c r="D104" s="42"/>
      <c r="E104" s="42"/>
      <c r="F104" s="42"/>
      <c r="G104" s="42"/>
      <c r="H104" s="42"/>
      <c r="I104" s="42"/>
      <c r="J104" s="42"/>
      <c r="K104" s="42"/>
      <c r="L104" s="42"/>
      <c r="M104" s="43"/>
    </row>
    <row r="105" spans="1:13" x14ac:dyDescent="0.25">
      <c r="A105" s="39"/>
      <c r="B105" s="47"/>
      <c r="C105" s="5"/>
      <c r="D105" s="42"/>
      <c r="E105" s="42"/>
      <c r="F105" s="42"/>
      <c r="G105" s="42"/>
      <c r="H105" s="42"/>
      <c r="I105" s="42"/>
      <c r="J105" s="42"/>
      <c r="K105" s="42"/>
      <c r="L105" s="42"/>
      <c r="M105" s="43"/>
    </row>
    <row r="106" spans="1:13" x14ac:dyDescent="0.25">
      <c r="A106" s="39"/>
      <c r="B106" s="90"/>
      <c r="C106" s="62"/>
      <c r="D106" s="42"/>
      <c r="E106" s="42"/>
      <c r="F106" s="42"/>
      <c r="G106" s="42"/>
      <c r="H106" s="42"/>
      <c r="I106" s="42"/>
      <c r="J106" s="42"/>
      <c r="K106" s="42"/>
      <c r="L106" s="42"/>
      <c r="M106" s="43"/>
    </row>
    <row r="107" spans="1:13" x14ac:dyDescent="0.25">
      <c r="A107" s="39"/>
      <c r="B107" s="47"/>
      <c r="C107" s="5"/>
      <c r="D107" s="42"/>
      <c r="E107" s="42"/>
      <c r="F107" s="42"/>
      <c r="G107" s="42"/>
      <c r="H107" s="42"/>
      <c r="I107" s="42"/>
      <c r="J107" s="42"/>
      <c r="K107" s="42"/>
      <c r="L107" s="42"/>
      <c r="M107" s="43"/>
    </row>
    <row r="108" spans="1:13" x14ac:dyDescent="0.25">
      <c r="A108" s="39"/>
      <c r="B108" s="90"/>
      <c r="C108" s="62"/>
      <c r="D108" s="42"/>
      <c r="E108" s="42"/>
      <c r="F108" s="42"/>
      <c r="G108" s="42"/>
      <c r="H108" s="42"/>
      <c r="I108" s="42"/>
      <c r="J108" s="42"/>
      <c r="K108" s="42"/>
      <c r="L108" s="42"/>
      <c r="M108" s="43"/>
    </row>
    <row r="109" spans="1:13" x14ac:dyDescent="0.25">
      <c r="A109" s="39"/>
      <c r="B109" s="47"/>
      <c r="C109" s="5"/>
      <c r="D109" s="42"/>
      <c r="E109" s="42"/>
      <c r="F109" s="42"/>
      <c r="G109" s="42"/>
      <c r="H109" s="42"/>
      <c r="I109" s="42"/>
      <c r="J109" s="42"/>
      <c r="K109" s="42"/>
      <c r="L109" s="42"/>
      <c r="M109" s="43"/>
    </row>
    <row r="110" spans="1:13" x14ac:dyDescent="0.25">
      <c r="A110" s="39"/>
      <c r="B110" s="90"/>
      <c r="C110" s="5"/>
    </row>
    <row r="111" spans="1:13" x14ac:dyDescent="0.25">
      <c r="A111" s="39"/>
      <c r="B111" s="47"/>
      <c r="C111" s="5"/>
    </row>
    <row r="112" spans="1:13" x14ac:dyDescent="0.25">
      <c r="A112" s="39"/>
      <c r="B112" s="47"/>
      <c r="C112" s="62"/>
    </row>
    <row r="113" spans="1:13" x14ac:dyDescent="0.25">
      <c r="A113" s="39"/>
      <c r="B113" s="47"/>
      <c r="C113" s="5"/>
    </row>
    <row r="114" spans="1:13" x14ac:dyDescent="0.25">
      <c r="A114" s="39"/>
      <c r="B114" s="69"/>
      <c r="C114" s="62"/>
    </row>
    <row r="115" spans="1:13" x14ac:dyDescent="0.25">
      <c r="A115" s="39"/>
      <c r="B115" s="90"/>
      <c r="C115" s="5"/>
      <c r="D115" s="42"/>
      <c r="E115" s="42"/>
      <c r="F115" s="42"/>
      <c r="G115" s="42"/>
      <c r="H115" s="42"/>
      <c r="I115" s="42"/>
      <c r="J115" s="42"/>
      <c r="K115" s="42"/>
      <c r="L115" s="42"/>
      <c r="M115" s="43"/>
    </row>
    <row r="116" spans="1:13" x14ac:dyDescent="0.25">
      <c r="A116" s="39"/>
      <c r="B116" s="47"/>
      <c r="C116" s="5"/>
    </row>
    <row r="117" spans="1:13" x14ac:dyDescent="0.25">
      <c r="A117" s="39"/>
      <c r="B117" s="47"/>
      <c r="C117" s="5"/>
      <c r="D117" s="42"/>
      <c r="E117" s="42"/>
      <c r="F117" s="42"/>
      <c r="G117" s="42"/>
      <c r="H117" s="42"/>
      <c r="I117" s="42"/>
      <c r="J117" s="42"/>
      <c r="K117" s="42"/>
      <c r="L117" s="42"/>
      <c r="M117" s="43"/>
    </row>
    <row r="118" spans="1:13" x14ac:dyDescent="0.25">
      <c r="A118" s="39"/>
      <c r="B118" s="47"/>
      <c r="C118" s="5"/>
    </row>
    <row r="119" spans="1:13" x14ac:dyDescent="0.25">
      <c r="A119" s="39"/>
      <c r="B119" s="47"/>
      <c r="C119" s="5"/>
    </row>
    <row r="120" spans="1:13" x14ac:dyDescent="0.25">
      <c r="A120" s="39"/>
      <c r="B120" s="47"/>
      <c r="C120" s="82"/>
    </row>
    <row r="121" spans="1:13" x14ac:dyDescent="0.25">
      <c r="A121" s="39"/>
      <c r="B121" s="90"/>
      <c r="C121" s="62"/>
    </row>
    <row r="122" spans="1:13" x14ac:dyDescent="0.25">
      <c r="A122" s="39"/>
      <c r="B122" s="47"/>
      <c r="C122" s="5"/>
    </row>
    <row r="123" spans="1:13" x14ac:dyDescent="0.25">
      <c r="A123" s="39"/>
      <c r="B123" s="47"/>
      <c r="C123" s="5"/>
    </row>
    <row r="124" spans="1:13" x14ac:dyDescent="0.25">
      <c r="A124" s="39"/>
      <c r="B124" s="90"/>
      <c r="C124" s="62"/>
      <c r="D124" s="42"/>
      <c r="E124" s="42"/>
      <c r="F124" s="42"/>
      <c r="G124" s="42"/>
      <c r="H124" s="42"/>
      <c r="I124" s="42"/>
      <c r="J124" s="42"/>
      <c r="K124" s="42"/>
      <c r="L124" s="42"/>
      <c r="M124" s="43"/>
    </row>
    <row r="125" spans="1:13" x14ac:dyDescent="0.25">
      <c r="A125" s="39"/>
      <c r="B125" s="47"/>
      <c r="C125" s="5"/>
      <c r="D125" s="42"/>
      <c r="E125" s="42"/>
      <c r="F125" s="42"/>
      <c r="G125" s="42"/>
      <c r="H125" s="42"/>
      <c r="I125" s="42"/>
      <c r="J125" s="42"/>
      <c r="K125" s="42"/>
      <c r="L125" s="42"/>
      <c r="M125" s="43"/>
    </row>
    <row r="126" spans="1:13" x14ac:dyDescent="0.25">
      <c r="A126" s="39"/>
      <c r="B126" s="47"/>
      <c r="C126" s="5"/>
      <c r="D126" s="42"/>
      <c r="E126" s="42"/>
      <c r="F126" s="42"/>
      <c r="G126" s="42"/>
      <c r="H126" s="42"/>
      <c r="I126" s="42"/>
      <c r="J126" s="42"/>
      <c r="K126" s="42"/>
      <c r="L126" s="42"/>
      <c r="M126" s="43"/>
    </row>
    <row r="127" spans="1:13" x14ac:dyDescent="0.25">
      <c r="A127" s="39"/>
      <c r="B127" s="47"/>
      <c r="C127" s="5"/>
      <c r="D127" s="42"/>
      <c r="E127" s="42"/>
      <c r="F127" s="42"/>
      <c r="G127" s="42"/>
      <c r="H127" s="42"/>
      <c r="I127" s="42"/>
      <c r="J127" s="42"/>
      <c r="K127" s="42"/>
      <c r="L127" s="42"/>
      <c r="M127" s="42"/>
    </row>
    <row r="128" spans="1:13" x14ac:dyDescent="0.25">
      <c r="A128" s="39"/>
      <c r="B128" s="47"/>
      <c r="C128" s="5"/>
    </row>
    <row r="129" spans="1:13" x14ac:dyDescent="0.25">
      <c r="A129" s="39"/>
      <c r="B129" s="90"/>
      <c r="C129" s="5"/>
    </row>
    <row r="130" spans="1:13" x14ac:dyDescent="0.25">
      <c r="A130" s="39"/>
      <c r="B130" s="90"/>
      <c r="C130" s="62"/>
      <c r="D130" s="42"/>
      <c r="E130" s="42"/>
      <c r="F130" s="42"/>
      <c r="G130" s="42"/>
      <c r="H130" s="42"/>
      <c r="I130" s="42"/>
      <c r="J130" s="42"/>
      <c r="K130" s="42"/>
      <c r="L130" s="42"/>
      <c r="M130" s="43"/>
    </row>
    <row r="131" spans="1:13" x14ac:dyDescent="0.25">
      <c r="A131" s="39"/>
      <c r="B131" s="47"/>
      <c r="C131" s="5"/>
    </row>
    <row r="132" spans="1:13" x14ac:dyDescent="0.25">
      <c r="A132" s="39"/>
      <c r="B132" s="90"/>
      <c r="C132" s="62"/>
    </row>
    <row r="133" spans="1:13" x14ac:dyDescent="0.25">
      <c r="A133" s="39"/>
      <c r="B133" s="90"/>
      <c r="C133" s="62"/>
      <c r="D133" s="42"/>
      <c r="E133" s="42"/>
      <c r="F133" s="42"/>
      <c r="G133" s="42"/>
      <c r="H133" s="42"/>
      <c r="I133" s="42"/>
      <c r="J133" s="42"/>
      <c r="K133" s="42"/>
      <c r="L133" s="42"/>
      <c r="M133" s="42"/>
    </row>
    <row r="134" spans="1:13" x14ac:dyDescent="0.25">
      <c r="A134" s="39"/>
      <c r="B134" s="90"/>
      <c r="C134" s="62"/>
      <c r="D134" s="42"/>
      <c r="E134" s="42"/>
      <c r="F134" s="42"/>
      <c r="G134" s="42"/>
      <c r="H134" s="42"/>
      <c r="I134" s="42"/>
      <c r="J134" s="42"/>
      <c r="K134" s="42"/>
      <c r="L134" s="42"/>
      <c r="M134" s="42"/>
    </row>
    <row r="135" spans="1:13" x14ac:dyDescent="0.25">
      <c r="A135" s="39"/>
      <c r="B135" s="90"/>
      <c r="C135" s="62"/>
      <c r="D135" s="42"/>
      <c r="E135" s="42"/>
      <c r="F135" s="42"/>
      <c r="G135" s="42"/>
      <c r="H135" s="42"/>
      <c r="I135" s="42"/>
      <c r="J135" s="42"/>
      <c r="K135" s="42"/>
      <c r="L135" s="42"/>
      <c r="M135" s="43"/>
    </row>
    <row r="136" spans="1:13" x14ac:dyDescent="0.25">
      <c r="A136" s="39"/>
      <c r="B136" s="53"/>
      <c r="C136" s="10"/>
    </row>
    <row r="137" spans="1:13" x14ac:dyDescent="0.25">
      <c r="A137" s="39"/>
      <c r="B137" s="47"/>
      <c r="C137" s="30"/>
    </row>
    <row r="138" spans="1:13" x14ac:dyDescent="0.25">
      <c r="A138" s="39"/>
      <c r="B138" s="90"/>
      <c r="C138" s="30"/>
    </row>
    <row r="139" spans="1:13" x14ac:dyDescent="0.25">
      <c r="A139" s="39"/>
      <c r="B139" s="90"/>
      <c r="C139" s="30"/>
    </row>
    <row r="140" spans="1:13" x14ac:dyDescent="0.25">
      <c r="A140" s="39"/>
      <c r="B140" s="47"/>
      <c r="C140" s="30"/>
      <c r="D140" s="42"/>
      <c r="E140" s="42"/>
      <c r="F140" s="42"/>
      <c r="G140" s="42"/>
      <c r="H140" s="42"/>
      <c r="I140" s="42"/>
      <c r="J140" s="42"/>
      <c r="K140" s="42"/>
      <c r="L140" s="42"/>
      <c r="M140" s="43"/>
    </row>
    <row r="141" spans="1:13" x14ac:dyDescent="0.25">
      <c r="A141" s="39"/>
      <c r="B141" s="90"/>
      <c r="C141" s="30"/>
    </row>
    <row r="142" spans="1:13" x14ac:dyDescent="0.25">
      <c r="A142" s="39"/>
      <c r="B142" s="47"/>
      <c r="C142" s="30"/>
      <c r="D142" s="42"/>
      <c r="E142" s="42"/>
      <c r="F142" s="42"/>
      <c r="G142" s="42"/>
      <c r="H142" s="42"/>
      <c r="I142" s="42"/>
      <c r="J142" s="42"/>
      <c r="K142" s="42"/>
      <c r="L142" s="42"/>
      <c r="M142" s="42"/>
    </row>
    <row r="143" spans="1:13" x14ac:dyDescent="0.25">
      <c r="A143" s="39"/>
      <c r="B143" s="90"/>
      <c r="C143" s="62"/>
      <c r="D143" s="42"/>
      <c r="E143" s="42"/>
      <c r="F143" s="42"/>
      <c r="G143" s="42"/>
      <c r="H143" s="42"/>
      <c r="I143" s="42"/>
      <c r="J143" s="42"/>
      <c r="K143" s="42"/>
      <c r="L143" s="42"/>
      <c r="M143" s="43"/>
    </row>
    <row r="144" spans="1:13" x14ac:dyDescent="0.25">
      <c r="A144" s="39"/>
      <c r="B144" s="47"/>
      <c r="C144" s="5"/>
      <c r="D144" s="42"/>
      <c r="E144" s="42"/>
      <c r="F144" s="42"/>
      <c r="G144" s="42"/>
      <c r="H144" s="42"/>
      <c r="I144" s="42"/>
      <c r="J144" s="42"/>
      <c r="K144" s="42"/>
      <c r="L144" s="42"/>
      <c r="M144" s="43"/>
    </row>
    <row r="145" spans="1:13" x14ac:dyDescent="0.25">
      <c r="A145" s="39"/>
      <c r="B145" s="47"/>
      <c r="C145" s="5"/>
    </row>
    <row r="146" spans="1:13" x14ac:dyDescent="0.25">
      <c r="A146" s="39"/>
      <c r="B146" s="90"/>
      <c r="C146" s="93"/>
      <c r="D146" s="42"/>
      <c r="E146" s="42"/>
      <c r="F146" s="42"/>
      <c r="G146" s="42"/>
      <c r="H146" s="42"/>
      <c r="I146" s="42"/>
      <c r="J146" s="42"/>
      <c r="K146" s="42"/>
      <c r="L146" s="42"/>
      <c r="M146" s="43"/>
    </row>
    <row r="147" spans="1:13" x14ac:dyDescent="0.25">
      <c r="A147" s="39"/>
      <c r="B147" s="47"/>
      <c r="C147" s="30"/>
      <c r="D147" s="42"/>
      <c r="E147" s="42"/>
      <c r="F147" s="42"/>
      <c r="G147" s="42"/>
      <c r="H147" s="42"/>
      <c r="I147" s="42"/>
      <c r="J147" s="42"/>
      <c r="K147" s="42"/>
      <c r="L147" s="42"/>
      <c r="M147" s="43"/>
    </row>
    <row r="148" spans="1:13" x14ac:dyDescent="0.25">
      <c r="A148" s="39"/>
      <c r="B148" s="90"/>
      <c r="C148" s="93"/>
      <c r="D148" s="42"/>
      <c r="E148" s="42"/>
      <c r="F148" s="42"/>
      <c r="G148" s="42"/>
      <c r="H148" s="42"/>
      <c r="I148" s="42"/>
      <c r="J148" s="42"/>
      <c r="K148" s="42"/>
      <c r="L148" s="42"/>
      <c r="M148" s="42"/>
    </row>
    <row r="149" spans="1:13" x14ac:dyDescent="0.25">
      <c r="A149" s="39"/>
      <c r="B149" s="47"/>
      <c r="C149" s="93"/>
      <c r="D149" s="42"/>
      <c r="E149" s="42"/>
      <c r="F149" s="42"/>
      <c r="G149" s="42"/>
      <c r="H149" s="42"/>
      <c r="I149" s="42"/>
      <c r="J149" s="42"/>
      <c r="K149" s="42"/>
      <c r="L149" s="42"/>
      <c r="M149" s="42"/>
    </row>
    <row r="150" spans="1:13" x14ac:dyDescent="0.25">
      <c r="A150" s="39"/>
      <c r="B150" s="90"/>
      <c r="C150" s="93"/>
    </row>
    <row r="151" spans="1:13" x14ac:dyDescent="0.25">
      <c r="A151" s="39"/>
      <c r="B151" s="90"/>
      <c r="C151" s="93"/>
    </row>
    <row r="152" spans="1:13" x14ac:dyDescent="0.25">
      <c r="A152" s="39"/>
      <c r="B152" s="90"/>
      <c r="C152" s="30"/>
    </row>
    <row r="153" spans="1:13" x14ac:dyDescent="0.25">
      <c r="A153" s="39"/>
      <c r="B153" s="47"/>
      <c r="C153" s="30"/>
    </row>
    <row r="154" spans="1:13" x14ac:dyDescent="0.25">
      <c r="A154" s="39"/>
      <c r="B154" s="90"/>
      <c r="C154" s="62"/>
    </row>
    <row r="155" spans="1:13" x14ac:dyDescent="0.25">
      <c r="A155" s="39"/>
      <c r="B155" s="47"/>
      <c r="C155" s="5"/>
    </row>
    <row r="156" spans="1:13" x14ac:dyDescent="0.25">
      <c r="A156" s="39"/>
      <c r="B156" s="47"/>
      <c r="C156" s="5"/>
    </row>
    <row r="157" spans="1:13" x14ac:dyDescent="0.25">
      <c r="A157" s="39"/>
      <c r="B157" s="90"/>
      <c r="C157" s="62"/>
    </row>
    <row r="158" spans="1:13" x14ac:dyDescent="0.25">
      <c r="A158" s="39"/>
      <c r="B158" s="47"/>
      <c r="C158" s="5"/>
      <c r="D158" s="42"/>
      <c r="E158" s="42"/>
      <c r="F158" s="42"/>
      <c r="G158" s="42"/>
      <c r="H158" s="42"/>
      <c r="I158" s="42"/>
      <c r="J158" s="42"/>
      <c r="K158" s="42"/>
      <c r="L158" s="42"/>
      <c r="M158" s="43"/>
    </row>
    <row r="159" spans="1:13" x14ac:dyDescent="0.25">
      <c r="A159" s="39"/>
      <c r="B159" s="53"/>
      <c r="C159" s="10"/>
      <c r="D159" s="42"/>
      <c r="E159" s="42"/>
      <c r="F159" s="42"/>
      <c r="G159" s="42"/>
      <c r="H159" s="42"/>
      <c r="I159" s="42"/>
      <c r="J159" s="42"/>
      <c r="K159" s="42"/>
      <c r="L159" s="42"/>
      <c r="M159" s="43"/>
    </row>
    <row r="160" spans="1:13" x14ac:dyDescent="0.25">
      <c r="A160" s="39"/>
      <c r="B160" s="90"/>
      <c r="C160" s="93"/>
    </row>
    <row r="161" spans="1:13" x14ac:dyDescent="0.25">
      <c r="A161" s="39"/>
      <c r="B161" s="81"/>
      <c r="C161" s="94"/>
      <c r="D161" s="42"/>
      <c r="E161" s="42"/>
      <c r="F161" s="42"/>
      <c r="G161" s="42"/>
      <c r="H161" s="42"/>
      <c r="I161" s="42"/>
      <c r="J161" s="42"/>
      <c r="K161" s="42"/>
      <c r="L161" s="42"/>
      <c r="M161" s="43"/>
    </row>
    <row r="162" spans="1:13" x14ac:dyDescent="0.25">
      <c r="A162" s="39"/>
      <c r="B162" s="48"/>
      <c r="C162" s="7"/>
      <c r="D162" s="42"/>
      <c r="E162" s="42"/>
      <c r="F162" s="42"/>
      <c r="G162" s="42"/>
      <c r="H162" s="42"/>
      <c r="I162" s="42"/>
      <c r="J162" s="42"/>
      <c r="K162" s="42"/>
      <c r="L162" s="42"/>
      <c r="M162" s="43"/>
    </row>
    <row r="163" spans="1:13" x14ac:dyDescent="0.25">
      <c r="A163" s="39"/>
      <c r="B163" s="48"/>
      <c r="C163" s="7"/>
    </row>
    <row r="164" spans="1:13" x14ac:dyDescent="0.25">
      <c r="A164" s="39"/>
      <c r="B164" s="97"/>
      <c r="C164" s="7"/>
    </row>
    <row r="165" spans="1:13" x14ac:dyDescent="0.25">
      <c r="A165" s="39"/>
      <c r="B165" s="47"/>
      <c r="C165" s="5"/>
      <c r="D165" s="42"/>
      <c r="E165" s="42"/>
      <c r="F165" s="42"/>
      <c r="G165" s="42"/>
      <c r="H165" s="42"/>
      <c r="I165" s="42"/>
      <c r="J165" s="42"/>
      <c r="K165" s="42"/>
      <c r="L165" s="42"/>
      <c r="M165" s="42"/>
    </row>
    <row r="166" spans="1:13" x14ac:dyDescent="0.25">
      <c r="A166" s="39"/>
      <c r="B166" s="48"/>
      <c r="C166" s="62"/>
    </row>
    <row r="167" spans="1:13" x14ac:dyDescent="0.25">
      <c r="A167" s="39"/>
      <c r="B167" s="48"/>
      <c r="C167" s="7"/>
    </row>
    <row r="168" spans="1:13" x14ac:dyDescent="0.25">
      <c r="A168" s="39"/>
      <c r="B168" s="47"/>
      <c r="C168" s="5"/>
    </row>
    <row r="169" spans="1:13" x14ac:dyDescent="0.25">
      <c r="A169" s="39"/>
      <c r="B169" s="48"/>
      <c r="C169" s="7"/>
    </row>
    <row r="170" spans="1:13" x14ac:dyDescent="0.25">
      <c r="A170" s="39"/>
      <c r="B170" s="48"/>
      <c r="C170" s="7"/>
    </row>
    <row r="171" spans="1:13" x14ac:dyDescent="0.25">
      <c r="A171" s="39"/>
      <c r="B171" s="90"/>
      <c r="C171" s="62"/>
    </row>
    <row r="172" spans="1:13" x14ac:dyDescent="0.25">
      <c r="A172" s="39"/>
      <c r="B172" s="47"/>
      <c r="C172" s="5"/>
    </row>
    <row r="173" spans="1:13" x14ac:dyDescent="0.25">
      <c r="A173" s="39"/>
      <c r="B173" s="47"/>
      <c r="C173" s="30"/>
    </row>
    <row r="174" spans="1:13" x14ac:dyDescent="0.25">
      <c r="A174" s="39"/>
      <c r="B174" s="92"/>
      <c r="C174" s="85"/>
    </row>
    <row r="175" spans="1:13" x14ac:dyDescent="0.25">
      <c r="A175" s="39"/>
      <c r="B175" s="48"/>
      <c r="C175" s="61"/>
    </row>
    <row r="176" spans="1:13" x14ac:dyDescent="0.25">
      <c r="A176" s="39"/>
      <c r="B176" s="92"/>
      <c r="C176" s="7"/>
    </row>
    <row r="177" spans="1:13" x14ac:dyDescent="0.25">
      <c r="A177" s="39"/>
      <c r="B177" s="47"/>
      <c r="C177" s="10"/>
    </row>
    <row r="178" spans="1:13" x14ac:dyDescent="0.25">
      <c r="A178" s="39"/>
      <c r="B178" s="92"/>
      <c r="C178" s="7"/>
    </row>
    <row r="179" spans="1:13" x14ac:dyDescent="0.25">
      <c r="A179" s="39"/>
      <c r="B179" s="47"/>
      <c r="C179" s="30"/>
    </row>
    <row r="180" spans="1:13" x14ac:dyDescent="0.25">
      <c r="A180" s="39"/>
      <c r="B180" s="90"/>
      <c r="C180" s="93"/>
    </row>
    <row r="181" spans="1:13" x14ac:dyDescent="0.25">
      <c r="A181" s="39"/>
      <c r="B181" s="47"/>
      <c r="C181" s="93"/>
    </row>
    <row r="182" spans="1:13" x14ac:dyDescent="0.25">
      <c r="A182" s="39"/>
      <c r="B182" s="47"/>
      <c r="C182" s="30"/>
    </row>
    <row r="183" spans="1:13" x14ac:dyDescent="0.25">
      <c r="A183" s="39"/>
      <c r="B183" s="90"/>
      <c r="C183" s="93"/>
      <c r="D183" s="42"/>
      <c r="E183" s="42"/>
      <c r="F183" s="42"/>
      <c r="G183" s="42"/>
      <c r="H183" s="42"/>
      <c r="I183" s="42"/>
      <c r="J183" s="42"/>
      <c r="K183" s="42"/>
      <c r="L183" s="42"/>
      <c r="M183" s="43"/>
    </row>
    <row r="184" spans="1:13" x14ac:dyDescent="0.25">
      <c r="A184" s="39"/>
      <c r="B184" s="90"/>
      <c r="C184" s="93"/>
      <c r="D184" s="42"/>
      <c r="E184" s="42"/>
      <c r="F184" s="42"/>
      <c r="G184" s="42"/>
      <c r="H184" s="42"/>
      <c r="I184" s="42"/>
      <c r="J184" s="42"/>
      <c r="K184" s="42"/>
      <c r="L184" s="42"/>
      <c r="M184" s="43"/>
    </row>
    <row r="185" spans="1:13" x14ac:dyDescent="0.25">
      <c r="A185" s="39"/>
      <c r="B185" s="47"/>
      <c r="C185" s="10"/>
      <c r="D185" s="42"/>
      <c r="E185" s="42"/>
      <c r="F185" s="42"/>
      <c r="G185" s="42"/>
      <c r="H185" s="42"/>
      <c r="I185" s="42"/>
      <c r="J185" s="42"/>
      <c r="K185" s="42"/>
      <c r="L185" s="42"/>
      <c r="M185" s="43"/>
    </row>
    <row r="186" spans="1:13" x14ac:dyDescent="0.25">
      <c r="A186" s="39"/>
      <c r="B186" s="48"/>
      <c r="C186" s="7"/>
      <c r="D186" s="42"/>
      <c r="E186" s="42"/>
      <c r="F186" s="42"/>
      <c r="G186" s="42"/>
      <c r="H186" s="42"/>
      <c r="I186" s="42"/>
      <c r="J186" s="42"/>
      <c r="K186" s="42"/>
      <c r="L186" s="42"/>
      <c r="M186" s="43"/>
    </row>
    <row r="187" spans="1:13" x14ac:dyDescent="0.25">
      <c r="A187" s="39"/>
      <c r="B187" s="47"/>
      <c r="C187" s="30"/>
      <c r="D187" s="42"/>
      <c r="E187" s="42"/>
      <c r="F187" s="42"/>
      <c r="G187" s="42"/>
      <c r="H187" s="42"/>
      <c r="I187" s="42"/>
      <c r="J187" s="42"/>
      <c r="K187" s="42"/>
      <c r="L187" s="42"/>
      <c r="M187" s="43"/>
    </row>
    <row r="188" spans="1:13" x14ac:dyDescent="0.25">
      <c r="A188" s="39"/>
      <c r="B188" s="47"/>
      <c r="C188" s="30"/>
      <c r="D188" s="42"/>
      <c r="E188" s="42"/>
      <c r="F188" s="42"/>
      <c r="G188" s="42"/>
      <c r="H188" s="42"/>
      <c r="I188" s="42"/>
      <c r="J188" s="42"/>
      <c r="K188" s="42"/>
      <c r="L188" s="42"/>
      <c r="M188" s="42"/>
    </row>
    <row r="189" spans="1:13" x14ac:dyDescent="0.25">
      <c r="A189" s="39"/>
      <c r="B189" s="47"/>
      <c r="C189" s="30"/>
      <c r="D189" s="42"/>
      <c r="E189" s="42"/>
      <c r="F189" s="42"/>
      <c r="G189" s="42"/>
      <c r="H189" s="42"/>
      <c r="I189" s="42"/>
      <c r="J189" s="42"/>
      <c r="K189" s="42"/>
      <c r="L189" s="42"/>
      <c r="M189" s="43"/>
    </row>
    <row r="190" spans="1:13" x14ac:dyDescent="0.25">
      <c r="A190" s="39"/>
      <c r="B190" s="47"/>
      <c r="C190" s="30"/>
    </row>
    <row r="191" spans="1:13" x14ac:dyDescent="0.25">
      <c r="A191" s="39"/>
      <c r="B191" s="47"/>
      <c r="C191" s="30"/>
      <c r="D191" s="42"/>
      <c r="E191" s="42"/>
      <c r="F191" s="42"/>
      <c r="G191" s="42"/>
      <c r="H191" s="42"/>
      <c r="I191" s="42"/>
      <c r="J191" s="42"/>
      <c r="K191" s="42"/>
      <c r="L191" s="42"/>
      <c r="M191" s="43"/>
    </row>
    <row r="192" spans="1:13" x14ac:dyDescent="0.25">
      <c r="A192" s="39"/>
      <c r="B192" s="47"/>
      <c r="C192" s="30"/>
    </row>
    <row r="193" spans="1:3" x14ac:dyDescent="0.25">
      <c r="A193" s="39"/>
      <c r="B193" s="90"/>
      <c r="C193" s="93"/>
    </row>
    <row r="194" spans="1:3" x14ac:dyDescent="0.25">
      <c r="A194" s="39"/>
      <c r="B194" s="47"/>
      <c r="C194" s="93"/>
    </row>
    <row r="195" spans="1:3" x14ac:dyDescent="0.25">
      <c r="A195" s="39"/>
      <c r="B195" s="47"/>
      <c r="C195" s="30"/>
    </row>
    <row r="196" spans="1:3" x14ac:dyDescent="0.25">
      <c r="A196" s="39"/>
      <c r="B196" s="90"/>
      <c r="C196" s="93"/>
    </row>
    <row r="197" spans="1:3" x14ac:dyDescent="0.25">
      <c r="A197" s="39"/>
      <c r="B197" s="47"/>
      <c r="C197" s="30"/>
    </row>
  </sheetData>
  <sortState xmlns:xlrd2="http://schemas.microsoft.com/office/spreadsheetml/2017/richdata2" ref="A56:M61">
    <sortCondition ref="A56:A61"/>
  </sortState>
  <phoneticPr fontId="0" type="noConversion"/>
  <pageMargins left="0.78740157480314965" right="0.78740157480314965" top="0" bottom="0" header="0" footer="0"/>
  <pageSetup paperSize="9" scale="91" orientation="portrait" horizontalDpi="4294967294" verticalDpi="0" r:id="rId1"/>
  <headerFooter alignWithMargins="0"/>
  <rowBreaks count="1" manualBreakCount="1">
    <brk id="3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8</vt:i4>
      </vt:variant>
    </vt:vector>
  </HeadingPairs>
  <TitlesOfParts>
    <vt:vector size="15" baseType="lpstr">
      <vt:lpstr>Klass 1</vt:lpstr>
      <vt:lpstr>Klass 2</vt:lpstr>
      <vt:lpstr>Klass 3</vt:lpstr>
      <vt:lpstr>Klass 4</vt:lpstr>
      <vt:lpstr>Klasspoäng</vt:lpstr>
      <vt:lpstr>Regler</vt:lpstr>
      <vt:lpstr>Klasstillhörighet 1-2-3-4</vt:lpstr>
      <vt:lpstr>'Klass 1'!Utskriftsområde</vt:lpstr>
      <vt:lpstr>'Klass 2'!Utskriftsområde</vt:lpstr>
      <vt:lpstr>'Klass 3'!Utskriftsområde</vt:lpstr>
      <vt:lpstr>'Klass 4'!Utskriftsområde</vt:lpstr>
      <vt:lpstr>Klasspoäng!Utskriftsområde</vt:lpstr>
      <vt:lpstr>'Klasstillhörighet 1-2-3-4'!Utskriftsområde</vt:lpstr>
      <vt:lpstr>Regler!Utskriftsområde</vt:lpstr>
      <vt:lpstr>'Klasstillhörighet 1-2-3-4'!Utskriftsrubriker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 Karlsson</dc:creator>
  <cp:lastModifiedBy>Tomas Lindahl</cp:lastModifiedBy>
  <cp:lastPrinted>2021-08-09T06:51:38Z</cp:lastPrinted>
  <dcterms:created xsi:type="dcterms:W3CDTF">2001-05-24T17:12:38Z</dcterms:created>
  <dcterms:modified xsi:type="dcterms:W3CDTF">2021-08-14T10:07:53Z</dcterms:modified>
</cp:coreProperties>
</file>